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xr:revisionPtr revIDLastSave="0" documentId="13_ncr:1_{27775145-A20E-433F-A865-E12141C9D18E}" xr6:coauthVersionLast="47" xr6:coauthVersionMax="47" xr10:uidLastSave="{00000000-0000-0000-0000-000000000000}"/>
  <bookViews>
    <workbookView xWindow="-120" yWindow="-120" windowWidth="29040" windowHeight="15720" activeTab="1" xr2:uid="{3FF8503E-C798-4EE6-944E-4D0FAFE91088}"/>
  </bookViews>
  <sheets>
    <sheet name="Poules" sheetId="1" r:id="rId1"/>
    <sheet name="KO laatste 16" sheetId="2" r:id="rId2"/>
  </sheets>
  <definedNames>
    <definedName name="_xlnm.Print_Area" localSheetId="1">'KO laatste 16'!$A$1:$U$30</definedName>
    <definedName name="_xlnm.Print_Area" localSheetId="0">Poules!$A$2:$U$45</definedName>
    <definedName name="POULEA">Poules!#REF!</definedName>
    <definedName name="POULEO">#REF!</definedName>
    <definedName name="POULE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  <c r="J23" i="1" l="1"/>
  <c r="I23" i="1"/>
  <c r="H23" i="1"/>
  <c r="J22" i="1"/>
  <c r="I22" i="1"/>
  <c r="H22" i="1"/>
  <c r="J21" i="1"/>
  <c r="I21" i="1"/>
  <c r="H21" i="1"/>
  <c r="J20" i="1"/>
  <c r="I20" i="1"/>
  <c r="H20" i="1"/>
  <c r="T23" i="1"/>
  <c r="S23" i="1"/>
  <c r="R23" i="1"/>
  <c r="T22" i="1"/>
  <c r="S22" i="1"/>
  <c r="R22" i="1"/>
  <c r="T21" i="1"/>
  <c r="S21" i="1"/>
  <c r="R21" i="1"/>
  <c r="T20" i="1"/>
  <c r="S20" i="1"/>
  <c r="R20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N23" i="1"/>
  <c r="AM23" i="1"/>
  <c r="AL23" i="1"/>
  <c r="AN22" i="1"/>
  <c r="AM22" i="1"/>
  <c r="AL22" i="1"/>
  <c r="AN21" i="1"/>
  <c r="AM21" i="1"/>
  <c r="AL21" i="1"/>
  <c r="AN20" i="1"/>
  <c r="AM20" i="1"/>
  <c r="AL20" i="1"/>
  <c r="AN7" i="1"/>
  <c r="AM7" i="1"/>
  <c r="AL7" i="1"/>
  <c r="AN6" i="1"/>
  <c r="AM6" i="1"/>
  <c r="AL6" i="1"/>
  <c r="AN5" i="1"/>
  <c r="AM5" i="1"/>
  <c r="AL5" i="1"/>
  <c r="AN4" i="1"/>
  <c r="AM4" i="1"/>
  <c r="AL4" i="1"/>
  <c r="AD7" i="1"/>
  <c r="AC7" i="1"/>
  <c r="AB7" i="1"/>
  <c r="AD6" i="1"/>
  <c r="AC6" i="1"/>
  <c r="AB6" i="1"/>
  <c r="AD5" i="1"/>
  <c r="AC5" i="1"/>
  <c r="AB5" i="1"/>
  <c r="AD4" i="1"/>
  <c r="AC4" i="1"/>
  <c r="AB4" i="1"/>
  <c r="T7" i="1"/>
  <c r="S7" i="1"/>
  <c r="R7" i="1"/>
  <c r="T6" i="1"/>
  <c r="S6" i="1"/>
  <c r="R6" i="1"/>
  <c r="T5" i="1"/>
  <c r="S5" i="1"/>
  <c r="R5" i="1"/>
  <c r="T4" i="1"/>
  <c r="S4" i="1"/>
  <c r="R4" i="1"/>
  <c r="I7" i="1"/>
  <c r="H7" i="1"/>
  <c r="I6" i="1"/>
  <c r="H6" i="1"/>
  <c r="I5" i="1"/>
  <c r="H5" i="1"/>
  <c r="J7" i="1"/>
  <c r="J6" i="1"/>
  <c r="J5" i="1"/>
  <c r="J4" i="1"/>
  <c r="I4" i="1"/>
  <c r="H4" i="1"/>
  <c r="AJ31" i="1" l="1"/>
  <c r="AH31" i="1"/>
  <c r="AJ30" i="1"/>
  <c r="AH30" i="1"/>
  <c r="AJ29" i="1"/>
  <c r="AH29" i="1"/>
  <c r="AJ28" i="1"/>
  <c r="AH28" i="1"/>
  <c r="AJ27" i="1"/>
  <c r="AH27" i="1"/>
  <c r="AJ26" i="1"/>
  <c r="AH26" i="1"/>
  <c r="Z31" i="1"/>
  <c r="X31" i="1"/>
  <c r="Z30" i="1"/>
  <c r="X30" i="1"/>
  <c r="Z29" i="1"/>
  <c r="X29" i="1"/>
  <c r="Z28" i="1"/>
  <c r="X28" i="1"/>
  <c r="Z27" i="1"/>
  <c r="X27" i="1"/>
  <c r="Z26" i="1"/>
  <c r="X26" i="1"/>
  <c r="P31" i="1"/>
  <c r="N31" i="1"/>
  <c r="P30" i="1"/>
  <c r="N30" i="1"/>
  <c r="P29" i="1"/>
  <c r="N29" i="1"/>
  <c r="P28" i="1"/>
  <c r="N28" i="1"/>
  <c r="P27" i="1"/>
  <c r="N27" i="1"/>
  <c r="P26" i="1"/>
  <c r="N26" i="1"/>
  <c r="F31" i="1"/>
  <c r="D31" i="1"/>
  <c r="F30" i="1"/>
  <c r="D30" i="1"/>
  <c r="F29" i="1"/>
  <c r="D29" i="1"/>
  <c r="F28" i="1"/>
  <c r="D28" i="1"/>
  <c r="F27" i="1"/>
  <c r="D27" i="1"/>
  <c r="F26" i="1"/>
  <c r="D26" i="1"/>
  <c r="AJ15" i="1"/>
  <c r="AH15" i="1"/>
  <c r="AJ14" i="1"/>
  <c r="AH14" i="1"/>
  <c r="AJ13" i="1"/>
  <c r="AH13" i="1"/>
  <c r="AJ12" i="1"/>
  <c r="AH12" i="1"/>
  <c r="AJ11" i="1"/>
  <c r="AH11" i="1"/>
  <c r="AJ10" i="1"/>
  <c r="AH10" i="1"/>
  <c r="Z15" i="1"/>
  <c r="X15" i="1"/>
  <c r="Z14" i="1"/>
  <c r="X14" i="1"/>
  <c r="Z13" i="1"/>
  <c r="X13" i="1"/>
  <c r="Z12" i="1"/>
  <c r="X12" i="1"/>
  <c r="Z11" i="1"/>
  <c r="X11" i="1"/>
  <c r="Z10" i="1"/>
  <c r="X10" i="1"/>
  <c r="P15" i="1"/>
  <c r="N15" i="1"/>
  <c r="P14" i="1"/>
  <c r="N14" i="1"/>
  <c r="P13" i="1"/>
  <c r="N13" i="1"/>
  <c r="P12" i="1"/>
  <c r="N12" i="1"/>
  <c r="P11" i="1"/>
  <c r="N11" i="1"/>
  <c r="P10" i="1"/>
  <c r="N10" i="1"/>
  <c r="D15" i="1"/>
  <c r="F15" i="1"/>
  <c r="F14" i="1"/>
  <c r="F13" i="1"/>
  <c r="F12" i="1"/>
  <c r="F11" i="1"/>
  <c r="F10" i="1"/>
  <c r="D14" i="1"/>
  <c r="D13" i="1"/>
  <c r="D12" i="1" l="1"/>
  <c r="D11" i="1"/>
  <c r="D10" i="1"/>
</calcChain>
</file>

<file path=xl/sharedStrings.xml><?xml version="1.0" encoding="utf-8"?>
<sst xmlns="http://schemas.openxmlformats.org/spreadsheetml/2006/main" count="277" uniqueCount="104">
  <si>
    <t>Wedstrijd</t>
  </si>
  <si>
    <t>-</t>
  </si>
  <si>
    <t>W</t>
  </si>
  <si>
    <t>V</t>
  </si>
  <si>
    <t>P</t>
  </si>
  <si>
    <t>Mark Willemsen</t>
  </si>
  <si>
    <t>Patrick Jansen</t>
  </si>
  <si>
    <t>Coen Versteeg</t>
  </si>
  <si>
    <t>Thomas van Brück</t>
  </si>
  <si>
    <t>Eric Peters</t>
  </si>
  <si>
    <t>Hans Wijnen</t>
  </si>
  <si>
    <t>Edwin Janssen</t>
  </si>
  <si>
    <t>Yannick Teunissen</t>
  </si>
  <si>
    <t>André Haaisma</t>
  </si>
  <si>
    <t>Noah Houtzeel</t>
  </si>
  <si>
    <t>Brendan Bodde</t>
  </si>
  <si>
    <t>Remco Brunink</t>
  </si>
  <si>
    <t>Remco Hendriks</t>
  </si>
  <si>
    <t>Gido Funke</t>
  </si>
  <si>
    <t>Frank Smeenk</t>
  </si>
  <si>
    <r>
      <rPr>
        <sz val="11"/>
        <color rgb="FF404040"/>
        <rFont val="Calibri"/>
        <family val="2"/>
      </rPr>
      <t>A</t>
    </r>
    <r>
      <rPr>
        <sz val="11"/>
        <rFont val="Calibri"/>
        <family val="2"/>
      </rPr>
      <t>1</t>
    </r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</si>
  <si>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</si>
  <si>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</si>
  <si>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</si>
  <si>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</si>
  <si>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</si>
  <si>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</si>
  <si>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</si>
  <si>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</si>
  <si>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</si>
  <si>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</si>
  <si>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</si>
  <si>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</si>
  <si>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</si>
  <si>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</si>
  <si>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</si>
  <si>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</si>
  <si>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</si>
  <si>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</si>
  <si>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</si>
  <si>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</si>
  <si>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</si>
  <si>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</si>
  <si>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</si>
  <si>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</si>
  <si>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</si>
  <si>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</si>
  <si>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</si>
  <si>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</si>
  <si>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</si>
  <si>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</si>
  <si>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</si>
  <si>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>Rob Marinus</t>
  </si>
  <si>
    <t>Jelle van Merm</t>
  </si>
  <si>
    <t>Martin Koster</t>
  </si>
  <si>
    <t>Bas Sluiter</t>
  </si>
  <si>
    <t>Niek Smorenburg</t>
  </si>
  <si>
    <t>Ivo van Beek</t>
  </si>
  <si>
    <t>Roland Tijssen</t>
  </si>
  <si>
    <t>Heiny Heuveling</t>
  </si>
  <si>
    <t>Marcel Janssen</t>
  </si>
  <si>
    <t>Ronnie Joosten</t>
  </si>
  <si>
    <t>Mark Bos</t>
  </si>
  <si>
    <t>Johan Barink</t>
  </si>
  <si>
    <t>Michel van Hulzen</t>
  </si>
  <si>
    <t>vs</t>
  </si>
  <si>
    <t>Uitslag</t>
  </si>
  <si>
    <t>Laatste 16</t>
  </si>
  <si>
    <t>Kwart Finale</t>
  </si>
  <si>
    <t>Halve Finale</t>
  </si>
  <si>
    <t>Finale</t>
  </si>
  <si>
    <t>Kleine Finale</t>
  </si>
  <si>
    <t>3-5-T b.o. 3 sets (b.o. 5 legs)</t>
  </si>
  <si>
    <t>3-5-T b.o. 5 sets (b.o. 5 legs)</t>
  </si>
  <si>
    <t>POULE A - 3 maart</t>
  </si>
  <si>
    <t>POULE B - 3 maart</t>
  </si>
  <si>
    <t>POULE C - 3 maart</t>
  </si>
  <si>
    <t>POULE D - 3 maart</t>
  </si>
  <si>
    <t>POULE E - 24 maart</t>
  </si>
  <si>
    <t>POULE F - 24 maart</t>
  </si>
  <si>
    <t>POULE G - 24 maart</t>
  </si>
  <si>
    <t>POULE H - 24 maart</t>
  </si>
  <si>
    <t>Sven Sopers</t>
  </si>
  <si>
    <t>Jeroen Sopers</t>
  </si>
  <si>
    <t>Bjorn Poel</t>
  </si>
  <si>
    <t>Marc Meijer</t>
  </si>
  <si>
    <t>Arman Sarkisian</t>
  </si>
  <si>
    <t>Brian Schluszas</t>
  </si>
  <si>
    <t>Jurgen Sinnaeve </t>
  </si>
  <si>
    <t>SPEELDATUM: 28 april 2026</t>
  </si>
  <si>
    <t>SPEELDATUM: DINSDAG 2 JUNI 2026</t>
  </si>
  <si>
    <t>Jelle 120in</t>
  </si>
  <si>
    <t>Martin 120in, 100F</t>
  </si>
  <si>
    <t>Hans 115in, Niek 180+120in</t>
  </si>
  <si>
    <t>Remco 114F, Ivo 105F</t>
  </si>
  <si>
    <t>Beker seizoen 60 (voorjaar 2026)</t>
  </si>
  <si>
    <t>Coen 180, Marcel 180+110F</t>
  </si>
  <si>
    <t>Brian 167F</t>
  </si>
  <si>
    <t>Roland 112in</t>
  </si>
  <si>
    <t>Patrick 102F</t>
  </si>
  <si>
    <t>Jurgen Sinnaeve</t>
  </si>
  <si>
    <t>Brian 103in / 1x180</t>
  </si>
  <si>
    <t>Ronnie 1x180</t>
  </si>
  <si>
    <t>Jurgen 105in / 100 in / 1x180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</si>
</sst>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404040"/>
      <name val="Calibri"/>
      <family val="2"/>
    </font>
    <font>
      <sz val="11"/>
      <color rgb="FF404040"/>
      <name val="Calibri"/>
      <family val="2"/>
    </font>
    <font>
      <b/>
      <sz val="11"/>
      <color theme="1"/>
      <name val="Calibri"/>
      <family val="2"/>
    </font>
    <font>
      <b/>
      <sz val="11"/>
      <color rgb="FF404040"/>
      <name val="Calibri"/>
      <family val="2"/>
      <scheme val="minor"/>
    </font>
    <font>
      <b/>
      <sz val="26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VoluteDisplayCapsSSK"/>
    </font>
    <font>
      <b/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3" xfId="0" applyFont="1" applyBorder="1"/>
    <xf numFmtId="0" fontId="1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/>
    </xf>
    <xf numFmtId="0" fontId="8" fillId="0" borderId="0" xfId="1"/>
    <xf numFmtId="0" fontId="9" fillId="0" borderId="0" xfId="1" applyFont="1" applyAlignment="1">
      <alignment horizontal="center"/>
    </xf>
    <xf numFmtId="0" fontId="8" fillId="0" borderId="32" xfId="1" applyBorder="1"/>
    <xf numFmtId="0" fontId="8" fillId="0" borderId="34" xfId="1" applyBorder="1"/>
    <xf numFmtId="0" fontId="11" fillId="0" borderId="0" xfId="1" applyFont="1"/>
    <xf numFmtId="0" fontId="8" fillId="0" borderId="36" xfId="1" applyBorder="1"/>
    <xf numFmtId="0" fontId="8" fillId="0" borderId="32" xfId="1" applyFill="1" applyBorder="1"/>
    <xf numFmtId="0" fontId="8" fillId="0" borderId="0" xfId="1" applyFill="1"/>
    <xf numFmtId="0" fontId="8" fillId="0" borderId="38" xfId="1" applyBorder="1"/>
    <xf numFmtId="0" fontId="8" fillId="0" borderId="39" xfId="1" applyBorder="1"/>
    <xf numFmtId="0" fontId="7" fillId="0" borderId="0" xfId="0" applyFont="1" applyAlignment="1"/>
    <xf numFmtId="0" fontId="8" fillId="0" borderId="0" xfId="1" applyAlignment="1">
      <alignment horizontal="center"/>
    </xf>
    <xf numFmtId="0" fontId="8" fillId="0" borderId="33" xfId="1" applyBorder="1" applyAlignment="1" applyProtection="1">
      <alignment horizontal="center"/>
      <protection locked="0"/>
    </xf>
    <xf numFmtId="0" fontId="8" fillId="0" borderId="35" xfId="1" applyBorder="1" applyAlignment="1" applyProtection="1">
      <alignment horizontal="center"/>
      <protection locked="0"/>
    </xf>
    <xf numFmtId="0" fontId="8" fillId="0" borderId="34" xfId="1" applyBorder="1" applyAlignment="1" applyProtection="1">
      <alignment horizontal="center"/>
      <protection locked="0"/>
    </xf>
    <xf numFmtId="0" fontId="8" fillId="0" borderId="37" xfId="1" applyBorder="1" applyAlignment="1" applyProtection="1">
      <alignment horizontal="center"/>
      <protection locked="0"/>
    </xf>
    <xf numFmtId="0" fontId="8" fillId="0" borderId="0" xfId="1" applyBorder="1" applyAlignment="1" applyProtection="1">
      <alignment horizontal="center"/>
      <protection locked="0"/>
    </xf>
    <xf numFmtId="0" fontId="8" fillId="0" borderId="32" xfId="1" applyBorder="1" applyAlignment="1" applyProtection="1">
      <alignment horizontal="center"/>
      <protection locked="0"/>
    </xf>
    <xf numFmtId="0" fontId="8" fillId="0" borderId="0" xfId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/>
    <xf numFmtId="0" fontId="4" fillId="0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/>
    </xf>
    <xf numFmtId="0" fontId="5" fillId="0" borderId="1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/>
    </xf>
    <xf numFmtId="0" fontId="5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/>
    </xf>
    <xf numFmtId="0" fontId="5" fillId="5" borderId="11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/>
    </xf>
    <xf numFmtId="0" fontId="5" fillId="5" borderId="10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top"/>
    </xf>
    <xf numFmtId="0" fontId="0" fillId="5" borderId="10" xfId="0" applyFont="1" applyFill="1" applyBorder="1" applyAlignment="1">
      <alignment horizontal="center"/>
    </xf>
    <xf numFmtId="0" fontId="9" fillId="0" borderId="32" xfId="1" applyFont="1" applyFill="1" applyBorder="1"/>
    <xf numFmtId="0" fontId="9" fillId="0" borderId="32" xfId="1" applyFont="1" applyBorder="1"/>
    <xf numFmtId="0" fontId="3" fillId="2" borderId="18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5" borderId="17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3" fillId="3" borderId="18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8" fillId="4" borderId="0" xfId="1" applyFill="1" applyAlignment="1">
      <alignment horizontal="center"/>
    </xf>
  </cellXfs>
  <cellStyles count="2">
    <cellStyle name="Standaard" xfId="0" builtinId="0"/>
    <cellStyle name="Standaard 3" xfId="1" xr:uid="{46ED10C3-9AB9-40FA-B390-6FB721C7D09C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0</xdr:row>
      <xdr:rowOff>266700</xdr:rowOff>
    </xdr:from>
    <xdr:to>
      <xdr:col>19</xdr:col>
      <xdr:colOff>114300</xdr:colOff>
      <xdr:row>7</xdr:row>
      <xdr:rowOff>77038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297B36-0757-4F01-AC18-436666FD9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266700"/>
          <a:ext cx="1752600" cy="123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0292-2872-4CE8-84B4-4D9DC9D5E32F}">
  <sheetPr>
    <tabColor theme="9" tint="0.79998168889431442"/>
  </sheetPr>
  <dimension ref="A1:BM32"/>
  <sheetViews>
    <sheetView showGridLines="0" workbookViewId="0">
      <selection activeCell="M5" sqref="M5:Q5"/>
    </sheetView>
  </sheetViews>
  <sheetFormatPr defaultColWidth="9.140625" defaultRowHeight="15"/>
  <cols>
    <col min="1" max="1" width="1.42578125" style="1" customWidth="1"/>
    <col min="2" max="2" width="4.28515625" style="1" customWidth="1"/>
    <col min="3" max="7" width="5" style="1" customWidth="1"/>
    <col min="8" max="10" width="4.28515625" style="1" customWidth="1"/>
    <col min="11" max="11" width="1.42578125" style="1" customWidth="1"/>
    <col min="12" max="12" width="4.28515625" style="1" customWidth="1"/>
    <col min="13" max="17" width="5" style="1" customWidth="1"/>
    <col min="18" max="20" width="4.28515625" style="1" customWidth="1"/>
    <col min="21" max="21" width="1.42578125" style="1" customWidth="1"/>
    <col min="22" max="22" width="4.28515625" style="1" customWidth="1"/>
    <col min="23" max="27" width="5" style="1" customWidth="1"/>
    <col min="28" max="30" width="4.28515625" style="1" customWidth="1"/>
    <col min="31" max="31" width="1.42578125" style="1" customWidth="1"/>
    <col min="32" max="32" width="4.28515625" style="1" customWidth="1"/>
    <col min="33" max="37" width="5" style="1" customWidth="1"/>
    <col min="38" max="40" width="4.28515625" style="1" customWidth="1"/>
    <col min="41" max="16384" width="9.140625" style="1"/>
  </cols>
  <sheetData>
    <row r="1" spans="1:65" ht="33.75">
      <c r="A1" s="121" t="s">
        <v>95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65" customFormat="1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customFormat="1" ht="15.75" thickBot="1">
      <c r="A3" s="1"/>
      <c r="B3" s="4"/>
      <c r="C3" s="91" t="s">
        <v>74</v>
      </c>
      <c r="D3" s="92"/>
      <c r="E3" s="92"/>
      <c r="F3" s="92"/>
      <c r="G3" s="93"/>
      <c r="H3" s="25" t="s">
        <v>2</v>
      </c>
      <c r="I3" s="26" t="s">
        <v>3</v>
      </c>
      <c r="J3" s="25" t="s">
        <v>4</v>
      </c>
      <c r="K3" s="1"/>
      <c r="L3" s="4"/>
      <c r="M3" s="91" t="s">
        <v>75</v>
      </c>
      <c r="N3" s="92"/>
      <c r="O3" s="92"/>
      <c r="P3" s="92"/>
      <c r="Q3" s="93"/>
      <c r="R3" s="25" t="s">
        <v>2</v>
      </c>
      <c r="S3" s="26" t="s">
        <v>3</v>
      </c>
      <c r="T3" s="25" t="s">
        <v>4</v>
      </c>
      <c r="U3" s="1"/>
      <c r="V3" s="4"/>
      <c r="W3" s="91" t="s">
        <v>76</v>
      </c>
      <c r="X3" s="92"/>
      <c r="Y3" s="92"/>
      <c r="Z3" s="92"/>
      <c r="AA3" s="93"/>
      <c r="AB3" s="25" t="s">
        <v>2</v>
      </c>
      <c r="AC3" s="26" t="s">
        <v>3</v>
      </c>
      <c r="AD3" s="25" t="s">
        <v>4</v>
      </c>
      <c r="AE3" s="1"/>
      <c r="AF3" s="4"/>
      <c r="AG3" s="91" t="s">
        <v>77</v>
      </c>
      <c r="AH3" s="92"/>
      <c r="AI3" s="92"/>
      <c r="AJ3" s="92"/>
      <c r="AK3" s="93"/>
      <c r="AL3" s="25" t="s">
        <v>2</v>
      </c>
      <c r="AM3" s="26" t="s">
        <v>3</v>
      </c>
      <c r="AN3" s="25" t="s">
        <v>4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customFormat="1">
      <c r="A4" s="1"/>
      <c r="B4" s="68" t="s">
        <v>20</v>
      </c>
      <c r="C4" s="103" t="s">
        <v>54</v>
      </c>
      <c r="D4" s="104"/>
      <c r="E4" s="104"/>
      <c r="F4" s="104"/>
      <c r="G4" s="105"/>
      <c r="H4" s="69">
        <f>IF(H12&gt;J12,1,0)+IF(H14&gt;J14,1,0)+IF(H10&gt;J10,1,0)</f>
        <v>3</v>
      </c>
      <c r="I4" s="69">
        <f>IF(J12&gt;H12,1,0)+IF(J14&gt;H14,1,0)+IF(J10&gt;H10,1,0)</f>
        <v>0</v>
      </c>
      <c r="J4" s="70">
        <f>H10+H12+H14</f>
        <v>12</v>
      </c>
      <c r="K4" s="1"/>
      <c r="L4" s="68" t="s">
        <v>24</v>
      </c>
      <c r="M4" s="103" t="s">
        <v>10</v>
      </c>
      <c r="N4" s="104"/>
      <c r="O4" s="104"/>
      <c r="P4" s="104"/>
      <c r="Q4" s="105" t="s">
        <v>8</v>
      </c>
      <c r="R4" s="69">
        <f>IF(R12&gt;T12,1,0)+IF(R14&gt;T14,1,0)+IF(R10&gt;T10,1,0)</f>
        <v>2</v>
      </c>
      <c r="S4" s="69">
        <f>IF(T12&gt;R12,1,0)+IF(T14&gt;R14,1,0)+IF(T10&gt;R10,1,0)</f>
        <v>1</v>
      </c>
      <c r="T4" s="70">
        <f>R10+R12+R14</f>
        <v>10</v>
      </c>
      <c r="U4" s="1"/>
      <c r="V4" s="58" t="s">
        <v>28</v>
      </c>
      <c r="W4" s="118" t="s">
        <v>83</v>
      </c>
      <c r="X4" s="119"/>
      <c r="Y4" s="119"/>
      <c r="Z4" s="119"/>
      <c r="AA4" s="120" t="s">
        <v>12</v>
      </c>
      <c r="AB4" s="60">
        <f>IF(AB12&gt;AD12,1,0)+IF(AB14&gt;AD14,1,0)+IF(AB10&gt;AD10,1,0)</f>
        <v>1</v>
      </c>
      <c r="AC4" s="60">
        <f>IF(AD12&gt;AB12,1,0)+IF(AD14&gt;AB14,1,0)+IF(AD10&gt;AB10,1,0)</f>
        <v>2</v>
      </c>
      <c r="AD4" s="61">
        <f>AB10+AB12+AB14</f>
        <v>7</v>
      </c>
      <c r="AE4" s="1"/>
      <c r="AF4" s="68" t="s">
        <v>32</v>
      </c>
      <c r="AG4" s="103" t="s">
        <v>17</v>
      </c>
      <c r="AH4" s="104"/>
      <c r="AI4" s="104"/>
      <c r="AJ4" s="104"/>
      <c r="AK4" s="105" t="s">
        <v>16</v>
      </c>
      <c r="AL4" s="69">
        <f>IF(AL12&gt;AN12,1,0)+IF(AL14&gt;AN14,1,0)+IF(AL10&gt;AN10,1,0)</f>
        <v>1</v>
      </c>
      <c r="AM4" s="69">
        <f>IF(AN12&gt;AL12,1,0)+IF(AN14&gt;AL14,1,0)+IF(AN10&gt;AL10,1,0)</f>
        <v>1</v>
      </c>
      <c r="AN4" s="70">
        <f>AL10+AL12+AL14</f>
        <v>6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customFormat="1">
      <c r="A5" s="1"/>
      <c r="B5" s="2" t="s">
        <v>21</v>
      </c>
      <c r="C5" s="100" t="s">
        <v>64</v>
      </c>
      <c r="D5" s="101"/>
      <c r="E5" s="101"/>
      <c r="F5" s="101"/>
      <c r="G5" s="102"/>
      <c r="H5" s="17">
        <f>IF(H13&gt;J13,1,0)+IF(H15&gt;J15,1,0)+IF(J10&gt;H10,1,0)</f>
        <v>0</v>
      </c>
      <c r="I5" s="16">
        <f>IF(J13&gt;H13,1,0)+IF(J15&gt;H15,1,0)+IF(H10&gt;J10,1,0)</f>
        <v>3</v>
      </c>
      <c r="J5" s="24">
        <f>J10+H13+H15</f>
        <v>5</v>
      </c>
      <c r="K5" s="1"/>
      <c r="L5" s="68" t="s">
        <v>25</v>
      </c>
      <c r="M5" s="106" t="s">
        <v>82</v>
      </c>
      <c r="N5" s="107"/>
      <c r="O5" s="107"/>
      <c r="P5" s="107"/>
      <c r="Q5" s="108" t="s">
        <v>9</v>
      </c>
      <c r="R5" s="75">
        <f>IF(R13&gt;T13,1,0)+IF(R15&gt;T15,1,0)+IF(T10&gt;R10,1,0)</f>
        <v>2</v>
      </c>
      <c r="S5" s="76">
        <f>IF(T13&gt;R13,1,0)+IF(T15&gt;R15,1,0)+IF(R10&gt;T10,1,0)</f>
        <v>1</v>
      </c>
      <c r="T5" s="77">
        <f>T10+R13+R15</f>
        <v>9</v>
      </c>
      <c r="U5" s="1"/>
      <c r="V5" s="68" t="s">
        <v>29</v>
      </c>
      <c r="W5" s="106" t="s">
        <v>84</v>
      </c>
      <c r="X5" s="107"/>
      <c r="Y5" s="107"/>
      <c r="Z5" s="107"/>
      <c r="AA5" s="108" t="s">
        <v>13</v>
      </c>
      <c r="AB5" s="75">
        <f>IF(AB13&gt;AD13,1,0)+IF(AB15&gt;AD15,1,0)+IF(AD10&gt;AB10,1,0)</f>
        <v>2</v>
      </c>
      <c r="AC5" s="76">
        <f>IF(AD13&gt;AB13,1,0)+IF(AD15&gt;AB15,1,0)+IF(AB10&gt;AD10,1,0)</f>
        <v>1</v>
      </c>
      <c r="AD5" s="77">
        <f>AD10+AB13+AB15</f>
        <v>11</v>
      </c>
      <c r="AE5" s="1"/>
      <c r="AF5" s="68" t="s">
        <v>33</v>
      </c>
      <c r="AG5" s="106" t="s">
        <v>57</v>
      </c>
      <c r="AH5" s="107"/>
      <c r="AI5" s="107"/>
      <c r="AJ5" s="107"/>
      <c r="AK5" s="108" t="s">
        <v>17</v>
      </c>
      <c r="AL5" s="75">
        <f>IF(AL13&gt;AN13,1,0)+IF(AL15&gt;AN15,1,0)+IF(AN10&gt;AL10,1,0)</f>
        <v>2</v>
      </c>
      <c r="AM5" s="76">
        <f>IF(AN13&gt;AL13,1,0)+IF(AN15&gt;AL15,1,0)+IF(AL10&gt;AN10,1,0)</f>
        <v>0</v>
      </c>
      <c r="AN5" s="77">
        <f>AN10+AL13+AL15</f>
        <v>8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customFormat="1">
      <c r="A6" s="1"/>
      <c r="B6" s="50" t="s">
        <v>22</v>
      </c>
      <c r="C6" s="97" t="s">
        <v>14</v>
      </c>
      <c r="D6" s="98"/>
      <c r="E6" s="98"/>
      <c r="F6" s="98"/>
      <c r="G6" s="99"/>
      <c r="H6" s="51">
        <f>IF(J12&gt;H12,1,0)+IF(J15&gt;H15,1,0)+IF(H11&gt;J11,1,0)</f>
        <v>1</v>
      </c>
      <c r="I6" s="52">
        <f>IF(H12&gt;J12,1,0)+IF(H15&gt;J15,1,0)+IF(J11&gt;H11,1,0)</f>
        <v>2</v>
      </c>
      <c r="J6" s="53">
        <f>H11+J12+J15</f>
        <v>7</v>
      </c>
      <c r="K6" s="1"/>
      <c r="L6" s="58" t="s">
        <v>26</v>
      </c>
      <c r="M6" s="97" t="s">
        <v>55</v>
      </c>
      <c r="N6" s="98"/>
      <c r="O6" s="98"/>
      <c r="P6" s="98"/>
      <c r="Q6" s="99" t="s">
        <v>10</v>
      </c>
      <c r="R6" s="51">
        <f>IF(T12&gt;R12,1,0)+IF(T15&gt;R15,1,0)+IF(R11&gt;T11,1,0)</f>
        <v>1</v>
      </c>
      <c r="S6" s="52">
        <f>IF(R12&gt;T12,1,0)+IF(R15&gt;T15,1,0)+IF(T11&gt;R11,1,0)</f>
        <v>2</v>
      </c>
      <c r="T6" s="53">
        <f>R11+T12+T15</f>
        <v>7</v>
      </c>
      <c r="U6" s="1"/>
      <c r="V6" s="50" t="s">
        <v>30</v>
      </c>
      <c r="W6" s="97" t="s">
        <v>13</v>
      </c>
      <c r="X6" s="98"/>
      <c r="Y6" s="98"/>
      <c r="Z6" s="98"/>
      <c r="AA6" s="99" t="s">
        <v>14</v>
      </c>
      <c r="AB6" s="51">
        <f>IF(AD12&gt;AB12,1,0)+IF(AD15&gt;AB15,1,0)+IF(AB11&gt;AD11,1,0)</f>
        <v>0</v>
      </c>
      <c r="AC6" s="52">
        <f>IF(AB12&gt;AD12,1,0)+IF(AB15&gt;AD15,1,0)+IF(AD11&gt;AB11,1,0)</f>
        <v>3</v>
      </c>
      <c r="AD6" s="53">
        <f>AB11+AD12+AD15</f>
        <v>3</v>
      </c>
      <c r="AE6" s="1"/>
      <c r="AF6" s="50" t="s">
        <v>34</v>
      </c>
      <c r="AG6" s="97" t="s">
        <v>52</v>
      </c>
      <c r="AH6" s="98"/>
      <c r="AI6" s="98"/>
      <c r="AJ6" s="98"/>
      <c r="AK6" s="99" t="s">
        <v>18</v>
      </c>
      <c r="AL6" s="51">
        <f>IF(AN12&gt;AL12,1,0)+IF(AN15&gt;AL15,1,0)+IF(AL11&gt;AN11,1,0)</f>
        <v>0</v>
      </c>
      <c r="AM6" s="52">
        <f>IF(AL12&gt;AN12,1,0)+IF(AL15&gt;AN15,1,0)+IF(AN11&gt;AL11,1,0)</f>
        <v>2</v>
      </c>
      <c r="AN6" s="53">
        <f>AL11+AN12+AN15</f>
        <v>0</v>
      </c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customFormat="1" ht="15.75" thickBot="1">
      <c r="A7" s="1"/>
      <c r="B7" s="71" t="s">
        <v>23</v>
      </c>
      <c r="C7" s="94" t="s">
        <v>15</v>
      </c>
      <c r="D7" s="95"/>
      <c r="E7" s="95"/>
      <c r="F7" s="95"/>
      <c r="G7" s="96"/>
      <c r="H7" s="72">
        <f>IF(J11&gt;H11,1,0)+IF(J13&gt;H13,1,0)+IF(J14&gt;H14,1,0)</f>
        <v>2</v>
      </c>
      <c r="I7" s="73">
        <f>IF(H11&gt;J11,1,0)+IF(H13&gt;J13,1,0)+IF(H14&gt;J14,1,0)</f>
        <v>1</v>
      </c>
      <c r="J7" s="74">
        <f>J11+J13+J14</f>
        <v>9</v>
      </c>
      <c r="K7" s="1"/>
      <c r="L7" s="59" t="s">
        <v>27</v>
      </c>
      <c r="M7" s="109" t="s">
        <v>56</v>
      </c>
      <c r="N7" s="110"/>
      <c r="O7" s="110"/>
      <c r="P7" s="110"/>
      <c r="Q7" s="111" t="s">
        <v>11</v>
      </c>
      <c r="R7" s="55">
        <f>IF(T11&gt;R11,1,0)+IF(T13&gt;R13,1,0)+IF(T14&gt;R14,1,0)</f>
        <v>1</v>
      </c>
      <c r="S7" s="56">
        <f>IF(R11&gt;T11,1,0)+IF(R13&gt;T13,1,0)+IF(R14&gt;T14,1,0)</f>
        <v>2</v>
      </c>
      <c r="T7" s="57">
        <f>T11+T13+T14</f>
        <v>6</v>
      </c>
      <c r="U7" s="1"/>
      <c r="V7" s="71" t="s">
        <v>31</v>
      </c>
      <c r="W7" s="94" t="s">
        <v>53</v>
      </c>
      <c r="X7" s="95"/>
      <c r="Y7" s="95"/>
      <c r="Z7" s="95"/>
      <c r="AA7" s="96" t="s">
        <v>15</v>
      </c>
      <c r="AB7" s="72">
        <f>IF(AD11&gt;AB11,1,0)+IF(AD13&gt;AB13,1,0)+IF(AD14&gt;AB14,1,0)</f>
        <v>3</v>
      </c>
      <c r="AC7" s="73">
        <f>IF(AB11&gt;AD11,1,0)+IF(AB13&gt;AD13,1,0)+IF(AB14&gt;AD14,1,0)</f>
        <v>0</v>
      </c>
      <c r="AD7" s="74">
        <f>AD11+AD13+AD14</f>
        <v>12</v>
      </c>
      <c r="AE7" s="1"/>
      <c r="AF7" s="54" t="s">
        <v>35</v>
      </c>
      <c r="AG7" s="109" t="s">
        <v>11</v>
      </c>
      <c r="AH7" s="110"/>
      <c r="AI7" s="110"/>
      <c r="AJ7" s="110"/>
      <c r="AK7" s="111" t="s">
        <v>19</v>
      </c>
      <c r="AL7" s="55">
        <f>IF(AN11&gt;AL11,1,0)+IF(AN13&gt;AL13,1,0)+IF(AN14&gt;AL14,1,0)</f>
        <v>0</v>
      </c>
      <c r="AM7" s="56">
        <f>IF(AL11&gt;AN11,1,0)+IF(AL13&gt;AN13,1,0)+IF(AL14&gt;AN14,1,0)</f>
        <v>0</v>
      </c>
      <c r="AN7" s="57">
        <f>AN11+AN13+AN14</f>
        <v>0</v>
      </c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customFormat="1" ht="15.75" thickBot="1">
      <c r="A8" s="1"/>
      <c r="B8" s="3"/>
      <c r="C8" s="3"/>
      <c r="D8" s="3"/>
      <c r="E8" s="3"/>
      <c r="F8" s="3"/>
      <c r="G8" s="3"/>
      <c r="H8" s="3"/>
      <c r="I8" s="1"/>
      <c r="J8" s="3"/>
      <c r="K8" s="1"/>
      <c r="L8" s="3"/>
      <c r="M8" s="3"/>
      <c r="N8" s="3"/>
      <c r="O8" s="3"/>
      <c r="P8" s="3"/>
      <c r="Q8" s="3"/>
      <c r="R8" s="3"/>
      <c r="S8" s="1"/>
      <c r="T8" s="3"/>
      <c r="U8" s="1"/>
      <c r="V8" s="3"/>
      <c r="W8" s="3"/>
      <c r="X8" s="3"/>
      <c r="Y8" s="3"/>
      <c r="Z8" s="3"/>
      <c r="AA8" s="3"/>
      <c r="AB8" s="3"/>
      <c r="AC8" s="1"/>
      <c r="AD8" s="3"/>
      <c r="AE8" s="1"/>
      <c r="AF8" s="3"/>
      <c r="AG8" s="3"/>
      <c r="AH8" s="3"/>
      <c r="AI8" s="3"/>
      <c r="AJ8" s="3"/>
      <c r="AK8" s="3"/>
      <c r="AL8" s="3"/>
      <c r="AM8" s="1"/>
      <c r="AN8" s="3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customFormat="1" ht="15.75" thickBot="1">
      <c r="A9" s="1"/>
      <c r="B9" s="3"/>
      <c r="C9" s="112" t="s">
        <v>0</v>
      </c>
      <c r="D9" s="113"/>
      <c r="E9" s="113"/>
      <c r="F9" s="113"/>
      <c r="G9" s="113"/>
      <c r="H9" s="112" t="s">
        <v>66</v>
      </c>
      <c r="I9" s="113"/>
      <c r="J9" s="114"/>
      <c r="K9" s="1"/>
      <c r="L9" s="3"/>
      <c r="M9" s="112" t="s">
        <v>0</v>
      </c>
      <c r="N9" s="113"/>
      <c r="O9" s="113"/>
      <c r="P9" s="113"/>
      <c r="Q9" s="113"/>
      <c r="R9" s="112" t="s">
        <v>66</v>
      </c>
      <c r="S9" s="113"/>
      <c r="T9" s="114"/>
      <c r="U9" s="1"/>
      <c r="V9" s="3"/>
      <c r="W9" s="112" t="s">
        <v>0</v>
      </c>
      <c r="X9" s="113"/>
      <c r="Y9" s="113"/>
      <c r="Z9" s="113"/>
      <c r="AA9" s="113"/>
      <c r="AB9" s="112" t="s">
        <v>66</v>
      </c>
      <c r="AC9" s="113"/>
      <c r="AD9" s="114"/>
      <c r="AE9" s="1"/>
      <c r="AF9" s="3"/>
      <c r="AG9" s="112" t="s">
        <v>0</v>
      </c>
      <c r="AH9" s="113"/>
      <c r="AI9" s="113"/>
      <c r="AJ9" s="113"/>
      <c r="AK9" s="113"/>
      <c r="AL9" s="112" t="s">
        <v>66</v>
      </c>
      <c r="AM9" s="113"/>
      <c r="AN9" s="114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customFormat="1">
      <c r="A10" s="1"/>
      <c r="B10" s="3"/>
      <c r="C10" s="7"/>
      <c r="D10" s="8" t="str">
        <f>B4</f>
        <v>A1</v>
      </c>
      <c r="E10" s="8" t="s">
        <v>65</v>
      </c>
      <c r="F10" s="8" t="str">
        <f>B5</f>
        <v>A2</v>
      </c>
      <c r="G10" s="8"/>
      <c r="H10" s="18">
        <v>4</v>
      </c>
      <c r="I10" s="9" t="s">
        <v>1</v>
      </c>
      <c r="J10" s="19">
        <v>1</v>
      </c>
      <c r="K10" s="1"/>
      <c r="L10" s="3"/>
      <c r="M10" s="7"/>
      <c r="N10" s="8" t="str">
        <f>L4</f>
        <v>B1</v>
      </c>
      <c r="O10" s="8" t="s">
        <v>65</v>
      </c>
      <c r="P10" s="8" t="str">
        <f>L5</f>
        <v>B2</v>
      </c>
      <c r="Q10" s="8"/>
      <c r="R10" s="18">
        <v>2</v>
      </c>
      <c r="S10" s="9" t="s">
        <v>1</v>
      </c>
      <c r="T10" s="19">
        <v>4</v>
      </c>
      <c r="U10" s="1"/>
      <c r="V10" s="3"/>
      <c r="W10" s="7"/>
      <c r="X10" s="8" t="str">
        <f>V4</f>
        <v>C1</v>
      </c>
      <c r="Y10" s="8" t="s">
        <v>65</v>
      </c>
      <c r="Z10" s="8" t="str">
        <f>V5</f>
        <v>C2</v>
      </c>
      <c r="AA10" s="8"/>
      <c r="AB10" s="18">
        <v>3</v>
      </c>
      <c r="AC10" s="9" t="s">
        <v>1</v>
      </c>
      <c r="AD10" s="19">
        <v>4</v>
      </c>
      <c r="AE10" s="1"/>
      <c r="AF10" s="3"/>
      <c r="AG10" s="7"/>
      <c r="AH10" s="8" t="str">
        <f>AF4</f>
        <v>D1</v>
      </c>
      <c r="AI10" s="8" t="s">
        <v>65</v>
      </c>
      <c r="AJ10" s="8" t="str">
        <f>AF5</f>
        <v>D2</v>
      </c>
      <c r="AK10" s="8"/>
      <c r="AL10" s="18">
        <v>2</v>
      </c>
      <c r="AM10" s="9" t="s">
        <v>1</v>
      </c>
      <c r="AN10" s="19">
        <v>4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customFormat="1">
      <c r="A11" s="1"/>
      <c r="B11" s="3"/>
      <c r="C11" s="10"/>
      <c r="D11" s="11" t="str">
        <f>B6</f>
        <v>A3</v>
      </c>
      <c r="E11" s="11" t="s">
        <v>65</v>
      </c>
      <c r="F11" s="11" t="str">
        <f>B7</f>
        <v>A4</v>
      </c>
      <c r="G11" s="11"/>
      <c r="H11" s="20">
        <v>2</v>
      </c>
      <c r="I11" s="12" t="s">
        <v>1</v>
      </c>
      <c r="J11" s="21">
        <v>4</v>
      </c>
      <c r="K11" s="1"/>
      <c r="L11" s="3"/>
      <c r="M11" s="10"/>
      <c r="N11" s="11" t="str">
        <f>L6</f>
        <v>B3</v>
      </c>
      <c r="O11" s="11" t="s">
        <v>65</v>
      </c>
      <c r="P11" s="11" t="str">
        <f>L7</f>
        <v>B4</v>
      </c>
      <c r="Q11" s="11"/>
      <c r="R11" s="20">
        <v>4</v>
      </c>
      <c r="S11" s="12" t="s">
        <v>1</v>
      </c>
      <c r="T11" s="21">
        <v>2</v>
      </c>
      <c r="U11" s="1"/>
      <c r="V11" s="3"/>
      <c r="W11" s="10"/>
      <c r="X11" s="11" t="str">
        <f>V6</f>
        <v>C3</v>
      </c>
      <c r="Y11" s="11" t="s">
        <v>65</v>
      </c>
      <c r="Z11" s="11" t="str">
        <f>V7</f>
        <v>C4</v>
      </c>
      <c r="AA11" s="11"/>
      <c r="AB11" s="20">
        <v>0</v>
      </c>
      <c r="AC11" s="12" t="s">
        <v>1</v>
      </c>
      <c r="AD11" s="21">
        <v>4</v>
      </c>
      <c r="AE11" s="1"/>
      <c r="AF11" s="3"/>
      <c r="AG11" s="10"/>
      <c r="AH11" s="11" t="str">
        <f>AF6</f>
        <v>D3</v>
      </c>
      <c r="AI11" s="11" t="s">
        <v>65</v>
      </c>
      <c r="AJ11" s="11" t="str">
        <f>AF7</f>
        <v>D4</v>
      </c>
      <c r="AK11" s="11"/>
      <c r="AL11" s="20"/>
      <c r="AM11" s="12" t="s">
        <v>1</v>
      </c>
      <c r="AN11" s="2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customFormat="1">
      <c r="A12" s="1"/>
      <c r="B12" s="3"/>
      <c r="C12" s="10"/>
      <c r="D12" s="11" t="str">
        <f>B4</f>
        <v>A1</v>
      </c>
      <c r="E12" s="11" t="s">
        <v>65</v>
      </c>
      <c r="F12" s="11" t="str">
        <f>B6</f>
        <v>A3</v>
      </c>
      <c r="G12" s="11"/>
      <c r="H12" s="20">
        <v>4</v>
      </c>
      <c r="I12" s="12" t="s">
        <v>1</v>
      </c>
      <c r="J12" s="21">
        <v>1</v>
      </c>
      <c r="K12" s="1"/>
      <c r="L12" s="3"/>
      <c r="M12" s="10"/>
      <c r="N12" s="11" t="str">
        <f>L4</f>
        <v>B1</v>
      </c>
      <c r="O12" s="11" t="s">
        <v>65</v>
      </c>
      <c r="P12" s="11" t="str">
        <f>L6</f>
        <v>B3</v>
      </c>
      <c r="Q12" s="11"/>
      <c r="R12" s="20">
        <v>4</v>
      </c>
      <c r="S12" s="12" t="s">
        <v>1</v>
      </c>
      <c r="T12" s="21">
        <v>2</v>
      </c>
      <c r="U12" s="1"/>
      <c r="V12" s="3"/>
      <c r="W12" s="10"/>
      <c r="X12" s="11" t="str">
        <f>V4</f>
        <v>C1</v>
      </c>
      <c r="Y12" s="11" t="s">
        <v>65</v>
      </c>
      <c r="Z12" s="11" t="str">
        <f>V6</f>
        <v>C3</v>
      </c>
      <c r="AA12" s="11"/>
      <c r="AB12" s="20">
        <v>4</v>
      </c>
      <c r="AC12" s="12" t="s">
        <v>1</v>
      </c>
      <c r="AD12" s="21">
        <v>1</v>
      </c>
      <c r="AE12" s="1"/>
      <c r="AF12" s="3"/>
      <c r="AG12" s="10"/>
      <c r="AH12" s="11" t="str">
        <f>AF4</f>
        <v>D1</v>
      </c>
      <c r="AI12" s="11" t="s">
        <v>65</v>
      </c>
      <c r="AJ12" s="11" t="str">
        <f>AF6</f>
        <v>D3</v>
      </c>
      <c r="AK12" s="11"/>
      <c r="AL12" s="20">
        <v>4</v>
      </c>
      <c r="AM12" s="12" t="s">
        <v>1</v>
      </c>
      <c r="AN12" s="21">
        <v>0</v>
      </c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customFormat="1">
      <c r="A13" s="1"/>
      <c r="B13" s="3"/>
      <c r="C13" s="10"/>
      <c r="D13" s="11" t="str">
        <f>B5</f>
        <v>A2</v>
      </c>
      <c r="E13" s="11" t="s">
        <v>65</v>
      </c>
      <c r="F13" s="11" t="str">
        <f>B7</f>
        <v>A4</v>
      </c>
      <c r="G13" s="11"/>
      <c r="H13" s="20">
        <v>2</v>
      </c>
      <c r="I13" s="12" t="s">
        <v>1</v>
      </c>
      <c r="J13" s="21">
        <v>4</v>
      </c>
      <c r="K13" s="1"/>
      <c r="L13" s="3"/>
      <c r="M13" s="10"/>
      <c r="N13" s="11" t="str">
        <f>L5</f>
        <v>B2</v>
      </c>
      <c r="O13" s="11" t="s">
        <v>65</v>
      </c>
      <c r="P13" s="11" t="str">
        <f>L7</f>
        <v>B4</v>
      </c>
      <c r="Q13" s="11"/>
      <c r="R13" s="20">
        <v>1</v>
      </c>
      <c r="S13" s="12" t="s">
        <v>1</v>
      </c>
      <c r="T13" s="21">
        <v>4</v>
      </c>
      <c r="U13" s="1"/>
      <c r="V13" s="3"/>
      <c r="W13" s="10"/>
      <c r="X13" s="11" t="str">
        <f>V5</f>
        <v>C2</v>
      </c>
      <c r="Y13" s="11" t="s">
        <v>65</v>
      </c>
      <c r="Z13" s="11" t="str">
        <f>V7</f>
        <v>C4</v>
      </c>
      <c r="AA13" s="11"/>
      <c r="AB13" s="20">
        <v>3</v>
      </c>
      <c r="AC13" s="12" t="s">
        <v>1</v>
      </c>
      <c r="AD13" s="21">
        <v>4</v>
      </c>
      <c r="AE13" s="1"/>
      <c r="AF13" s="3"/>
      <c r="AG13" s="10"/>
      <c r="AH13" s="11" t="str">
        <f>AF5</f>
        <v>D2</v>
      </c>
      <c r="AI13" s="11" t="s">
        <v>65</v>
      </c>
      <c r="AJ13" s="11" t="str">
        <f>AF7</f>
        <v>D4</v>
      </c>
      <c r="AK13" s="11"/>
      <c r="AL13" s="20"/>
      <c r="AM13" s="12" t="s">
        <v>1</v>
      </c>
      <c r="AN13" s="2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customFormat="1">
      <c r="A14" s="1"/>
      <c r="B14" s="3"/>
      <c r="C14" s="10"/>
      <c r="D14" s="11" t="str">
        <f>B4</f>
        <v>A1</v>
      </c>
      <c r="E14" s="11" t="s">
        <v>65</v>
      </c>
      <c r="F14" s="11" t="str">
        <f>B7</f>
        <v>A4</v>
      </c>
      <c r="G14" s="11"/>
      <c r="H14" s="20">
        <v>4</v>
      </c>
      <c r="I14" s="12" t="s">
        <v>1</v>
      </c>
      <c r="J14" s="21">
        <v>1</v>
      </c>
      <c r="K14" s="1"/>
      <c r="L14" s="3"/>
      <c r="M14" s="10"/>
      <c r="N14" s="11" t="str">
        <f>L4</f>
        <v>B1</v>
      </c>
      <c r="O14" s="11" t="s">
        <v>65</v>
      </c>
      <c r="P14" s="11" t="str">
        <f>L7</f>
        <v>B4</v>
      </c>
      <c r="Q14" s="11"/>
      <c r="R14" s="20">
        <v>4</v>
      </c>
      <c r="S14" s="12" t="s">
        <v>1</v>
      </c>
      <c r="T14" s="21">
        <v>0</v>
      </c>
      <c r="U14" s="1"/>
      <c r="V14" s="3"/>
      <c r="W14" s="10"/>
      <c r="X14" s="11" t="str">
        <f>V4</f>
        <v>C1</v>
      </c>
      <c r="Y14" s="11" t="s">
        <v>65</v>
      </c>
      <c r="Z14" s="11" t="str">
        <f>V7</f>
        <v>C4</v>
      </c>
      <c r="AA14" s="11"/>
      <c r="AB14" s="20">
        <v>0</v>
      </c>
      <c r="AC14" s="12" t="s">
        <v>1</v>
      </c>
      <c r="AD14" s="21">
        <v>4</v>
      </c>
      <c r="AE14" s="1"/>
      <c r="AF14" s="3"/>
      <c r="AG14" s="10"/>
      <c r="AH14" s="11" t="str">
        <f>AF4</f>
        <v>D1</v>
      </c>
      <c r="AI14" s="11" t="s">
        <v>65</v>
      </c>
      <c r="AJ14" s="11" t="str">
        <f>AF7</f>
        <v>D4</v>
      </c>
      <c r="AK14" s="11"/>
      <c r="AL14" s="20"/>
      <c r="AM14" s="12" t="s">
        <v>1</v>
      </c>
      <c r="AN14" s="2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customFormat="1" ht="15" customHeight="1" thickBot="1">
      <c r="A15" s="1"/>
      <c r="B15" s="1"/>
      <c r="C15" s="13"/>
      <c r="D15" s="14" t="str">
        <f>B5</f>
        <v>A2</v>
      </c>
      <c r="E15" s="15" t="s">
        <v>65</v>
      </c>
      <c r="F15" s="15" t="str">
        <f>B6</f>
        <v>A3</v>
      </c>
      <c r="G15" s="14"/>
      <c r="H15" s="22">
        <v>2</v>
      </c>
      <c r="I15" s="14" t="s">
        <v>1</v>
      </c>
      <c r="J15" s="23">
        <v>4</v>
      </c>
      <c r="K15" s="1"/>
      <c r="L15" s="1"/>
      <c r="M15" s="13"/>
      <c r="N15" s="14" t="str">
        <f>L5</f>
        <v>B2</v>
      </c>
      <c r="O15" s="15" t="s">
        <v>65</v>
      </c>
      <c r="P15" s="15" t="str">
        <f>L6</f>
        <v>B3</v>
      </c>
      <c r="Q15" s="14"/>
      <c r="R15" s="22">
        <v>4</v>
      </c>
      <c r="S15" s="14" t="s">
        <v>1</v>
      </c>
      <c r="T15" s="23">
        <v>1</v>
      </c>
      <c r="U15" s="1"/>
      <c r="V15" s="1"/>
      <c r="W15" s="13"/>
      <c r="X15" s="14" t="str">
        <f>V5</f>
        <v>C2</v>
      </c>
      <c r="Y15" s="15" t="s">
        <v>65</v>
      </c>
      <c r="Z15" s="15" t="str">
        <f>V6</f>
        <v>C3</v>
      </c>
      <c r="AA15" s="14"/>
      <c r="AB15" s="22">
        <v>4</v>
      </c>
      <c r="AC15" s="14" t="s">
        <v>1</v>
      </c>
      <c r="AD15" s="23">
        <v>2</v>
      </c>
      <c r="AE15" s="1"/>
      <c r="AF15" s="1"/>
      <c r="AG15" s="13"/>
      <c r="AH15" s="14" t="str">
        <f>AF5</f>
        <v>D2</v>
      </c>
      <c r="AI15" s="15" t="s">
        <v>65</v>
      </c>
      <c r="AJ15" s="15" t="str">
        <f>AF6</f>
        <v>D3</v>
      </c>
      <c r="AK15" s="14"/>
      <c r="AL15" s="22">
        <v>4</v>
      </c>
      <c r="AM15" s="14" t="s">
        <v>1</v>
      </c>
      <c r="AN15" s="23">
        <v>0</v>
      </c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customFormat="1" ht="15" customHeight="1">
      <c r="A16" s="1"/>
      <c r="B16" s="1"/>
      <c r="C16" s="1" t="s">
        <v>92</v>
      </c>
      <c r="D16" s="5"/>
      <c r="E16" s="6"/>
      <c r="F16" s="6"/>
      <c r="G16" s="5"/>
      <c r="H16" s="1"/>
      <c r="I16" s="5"/>
      <c r="J16" s="1"/>
      <c r="K16" s="1"/>
      <c r="L16" s="1"/>
      <c r="M16" s="1" t="s">
        <v>93</v>
      </c>
      <c r="N16" s="5"/>
      <c r="O16" s="6"/>
      <c r="P16" s="6"/>
      <c r="Q16" s="5"/>
      <c r="R16" s="1"/>
      <c r="S16" s="5"/>
      <c r="T16" s="1"/>
      <c r="U16" s="1"/>
      <c r="V16" s="1"/>
      <c r="W16" s="1" t="s">
        <v>91</v>
      </c>
      <c r="X16" s="5"/>
      <c r="Y16" s="6"/>
      <c r="Z16" s="6"/>
      <c r="AA16" s="5"/>
      <c r="AB16" s="1"/>
      <c r="AC16" s="5"/>
      <c r="AD16" s="1"/>
      <c r="AE16" s="1"/>
      <c r="AF16" s="1"/>
      <c r="AG16" s="1" t="s">
        <v>94</v>
      </c>
      <c r="AH16" s="5"/>
      <c r="AI16" s="6"/>
      <c r="AJ16" s="6"/>
      <c r="AK16" s="5"/>
      <c r="AL16" s="1"/>
      <c r="AM16" s="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8" spans="1:65" customFormat="1" ht="7.5" customHeight="1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customFormat="1" ht="15.75" thickBot="1">
      <c r="A19" s="1"/>
      <c r="B19" s="4"/>
      <c r="C19" s="115" t="s">
        <v>78</v>
      </c>
      <c r="D19" s="116"/>
      <c r="E19" s="116"/>
      <c r="F19" s="116"/>
      <c r="G19" s="117"/>
      <c r="H19" s="27" t="s">
        <v>2</v>
      </c>
      <c r="I19" s="28" t="s">
        <v>3</v>
      </c>
      <c r="J19" s="27" t="s">
        <v>4</v>
      </c>
      <c r="K19" s="1"/>
      <c r="L19" s="4"/>
      <c r="M19" s="115" t="s">
        <v>79</v>
      </c>
      <c r="N19" s="116"/>
      <c r="O19" s="116"/>
      <c r="P19" s="116"/>
      <c r="Q19" s="117"/>
      <c r="R19" s="27" t="s">
        <v>2</v>
      </c>
      <c r="S19" s="28" t="s">
        <v>3</v>
      </c>
      <c r="T19" s="27" t="s">
        <v>4</v>
      </c>
      <c r="U19" s="1"/>
      <c r="V19" s="4"/>
      <c r="W19" s="115" t="s">
        <v>80</v>
      </c>
      <c r="X19" s="116"/>
      <c r="Y19" s="116"/>
      <c r="Z19" s="116"/>
      <c r="AA19" s="117"/>
      <c r="AB19" s="27" t="s">
        <v>2</v>
      </c>
      <c r="AC19" s="28" t="s">
        <v>3</v>
      </c>
      <c r="AD19" s="27" t="s">
        <v>4</v>
      </c>
      <c r="AE19" s="1"/>
      <c r="AF19" s="4"/>
      <c r="AG19" s="115" t="s">
        <v>81</v>
      </c>
      <c r="AH19" s="116"/>
      <c r="AI19" s="116"/>
      <c r="AJ19" s="116"/>
      <c r="AK19" s="117"/>
      <c r="AL19" s="27" t="s">
        <v>2</v>
      </c>
      <c r="AM19" s="28" t="s">
        <v>3</v>
      </c>
      <c r="AN19" s="27" t="s">
        <v>4</v>
      </c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customFormat="1">
      <c r="A20" s="1"/>
      <c r="B20" s="58" t="s">
        <v>36</v>
      </c>
      <c r="C20" s="118" t="s">
        <v>85</v>
      </c>
      <c r="D20" s="119"/>
      <c r="E20" s="119"/>
      <c r="F20" s="119"/>
      <c r="G20" s="120" t="s">
        <v>5</v>
      </c>
      <c r="H20" s="60">
        <f>IF(H28&gt;J28,1,0)+IF(H30&gt;J30,1,0)+IF(H26&gt;J26,1,0)</f>
        <v>0</v>
      </c>
      <c r="I20" s="60">
        <f>IF(J28&gt;H28,1,0)+IF(J30&gt;H30,1,0)+IF(J26&gt;H26,1,0)</f>
        <v>3</v>
      </c>
      <c r="J20" s="61">
        <f>H26+H28+H30</f>
        <v>3</v>
      </c>
      <c r="K20" s="1"/>
      <c r="L20" s="68" t="s">
        <v>40</v>
      </c>
      <c r="M20" s="78" t="s">
        <v>5</v>
      </c>
      <c r="N20" s="79"/>
      <c r="O20" s="79"/>
      <c r="P20" s="79"/>
      <c r="Q20" s="80"/>
      <c r="R20" s="69">
        <f>IF(R28&gt;T28,1,0)+IF(R30&gt;T30,1,0)+IF(R26&gt;T26,1,0)</f>
        <v>2</v>
      </c>
      <c r="S20" s="69">
        <f>IF(T28&gt;R28,1,0)+IF(T30&gt;R30,1,0)+IF(T26&gt;R26,1,0)</f>
        <v>1</v>
      </c>
      <c r="T20" s="70">
        <f>R26+R28+R30</f>
        <v>8</v>
      </c>
      <c r="U20" s="1"/>
      <c r="V20" s="58" t="s">
        <v>44</v>
      </c>
      <c r="W20" s="118" t="s">
        <v>8</v>
      </c>
      <c r="X20" s="119"/>
      <c r="Y20" s="119"/>
      <c r="Z20" s="119"/>
      <c r="AA20" s="120" t="s">
        <v>12</v>
      </c>
      <c r="AB20" s="60">
        <f>IF(AB28&gt;AD28,1,0)+IF(AB30&gt;AD30,1,0)+IF(AB26&gt;AD26,1,0)</f>
        <v>1</v>
      </c>
      <c r="AC20" s="60">
        <f>IF(AD28&gt;AB28,1,0)+IF(AD30&gt;AB30,1,0)+IF(AD26&gt;AB26,1,0)</f>
        <v>2</v>
      </c>
      <c r="AD20" s="61">
        <f>AB26+AB28+AB30</f>
        <v>5</v>
      </c>
      <c r="AE20" s="1"/>
      <c r="AF20" s="58" t="s">
        <v>48</v>
      </c>
      <c r="AG20" s="118" t="s">
        <v>7</v>
      </c>
      <c r="AH20" s="119"/>
      <c r="AI20" s="119"/>
      <c r="AJ20" s="119"/>
      <c r="AK20" s="120" t="s">
        <v>16</v>
      </c>
      <c r="AL20" s="60">
        <f>IF(AL28&gt;AN28,1,0)+IF(AL30&gt;AN30,1,0)+IF(AL26&gt;AN26,1,0)</f>
        <v>1</v>
      </c>
      <c r="AM20" s="60">
        <f>IF(AN28&gt;AL28,1,0)+IF(AN30&gt;AL30,1,0)+IF(AN26&gt;AL26,1,0)</f>
        <v>2</v>
      </c>
      <c r="AN20" s="61">
        <f>AL26+AL28+AL30</f>
        <v>5</v>
      </c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customFormat="1">
      <c r="A21" s="1"/>
      <c r="B21" s="68" t="s">
        <v>37</v>
      </c>
      <c r="C21" s="106" t="s">
        <v>6</v>
      </c>
      <c r="D21" s="107"/>
      <c r="E21" s="107"/>
      <c r="F21" s="107"/>
      <c r="G21" s="108"/>
      <c r="H21" s="75">
        <f>IF(H29&gt;J29,1,0)+IF(H31&gt;J31,1,0)+IF(J26&gt;H26,1,0)</f>
        <v>3</v>
      </c>
      <c r="I21" s="76">
        <f>IF(J29&gt;H29,1,0)+IF(J31&gt;H31,1,0)+IF(H26&gt;J26,1,0)</f>
        <v>0</v>
      </c>
      <c r="J21" s="77">
        <f>J26+H29+H31</f>
        <v>12</v>
      </c>
      <c r="K21" s="1"/>
      <c r="L21" s="58" t="s">
        <v>41</v>
      </c>
      <c r="M21" s="62" t="s">
        <v>59</v>
      </c>
      <c r="N21" s="63"/>
      <c r="O21" s="63"/>
      <c r="P21" s="63"/>
      <c r="Q21" s="64"/>
      <c r="R21" s="51">
        <f>IF(R29&gt;T29,1,0)+IF(R31&gt;T31,1,0)+IF(T26&gt;R26,1,0)</f>
        <v>0</v>
      </c>
      <c r="S21" s="52">
        <f>IF(T29&gt;R29,1,0)+IF(T31&gt;R31,1,0)+IF(R26&gt;T26,1,0)</f>
        <v>3</v>
      </c>
      <c r="T21" s="53">
        <f>T26+R29+R31</f>
        <v>5</v>
      </c>
      <c r="U21" s="1"/>
      <c r="V21" s="68" t="s">
        <v>45</v>
      </c>
      <c r="W21" s="106" t="s">
        <v>87</v>
      </c>
      <c r="X21" s="107"/>
      <c r="Y21" s="107"/>
      <c r="Z21" s="107"/>
      <c r="AA21" s="108" t="s">
        <v>13</v>
      </c>
      <c r="AB21" s="75">
        <f>IF(AB29&gt;AD29,1,0)+IF(AB31&gt;AD31,1,0)+IF(AD26&gt;AB26,1,0)</f>
        <v>2</v>
      </c>
      <c r="AC21" s="76">
        <f>IF(AD29&gt;AB29,1,0)+IF(AD31&gt;AB31,1,0)+IF(AB26&gt;AD26,1,0)</f>
        <v>1</v>
      </c>
      <c r="AD21" s="77">
        <f>AD26+AB29+AB31</f>
        <v>9</v>
      </c>
      <c r="AE21" s="1"/>
      <c r="AF21" s="68" t="s">
        <v>49</v>
      </c>
      <c r="AG21" s="106" t="s">
        <v>19</v>
      </c>
      <c r="AH21" s="107"/>
      <c r="AI21" s="107"/>
      <c r="AJ21" s="107"/>
      <c r="AK21" s="108" t="s">
        <v>17</v>
      </c>
      <c r="AL21" s="75">
        <f>IF(AL29&gt;AN29,1,0)+IF(AL31&gt;AN31,1,0)+IF(AN26&gt;AL26,1,0)</f>
        <v>3</v>
      </c>
      <c r="AM21" s="88">
        <f>IF(AN29&gt;AL29,1,0)+IF(AN31&gt;AL31,1,0)+IF(AL26&gt;AN26,1,0)</f>
        <v>0</v>
      </c>
      <c r="AN21" s="77">
        <f>AN26+AL29+AL31</f>
        <v>12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customFormat="1">
      <c r="A22" s="1"/>
      <c r="B22" s="50" t="s">
        <v>38</v>
      </c>
      <c r="C22" s="97" t="s">
        <v>63</v>
      </c>
      <c r="D22" s="98"/>
      <c r="E22" s="98"/>
      <c r="F22" s="98"/>
      <c r="G22" s="99"/>
      <c r="H22" s="51">
        <f>IF(J28&gt;H28,1,0)+IF(J31&gt;H31,1,0)+IF(H27&gt;J27,1,0)</f>
        <v>1</v>
      </c>
      <c r="I22" s="52">
        <f>IF(H28&gt;J28,1,0)+IF(H31&gt;J31,1,0)+IF(J27&gt;H27,1,0)</f>
        <v>2</v>
      </c>
      <c r="J22" s="53">
        <f>H27+J28+J31</f>
        <v>8</v>
      </c>
      <c r="K22" s="1"/>
      <c r="L22" s="87" t="s">
        <v>42</v>
      </c>
      <c r="M22" s="81" t="s">
        <v>86</v>
      </c>
      <c r="N22" s="82"/>
      <c r="O22" s="82"/>
      <c r="P22" s="82"/>
      <c r="Q22" s="83"/>
      <c r="R22" s="75">
        <f>IF(T28&gt;R28,1,0)+IF(T31&gt;R31,1,0)+IF(R27&gt;T27,1,0)</f>
        <v>3</v>
      </c>
      <c r="S22" s="76">
        <f>IF(R28&gt;T28,1,0)+IF(R31&gt;T31,1,0)+IF(T27&gt;R27,1,0)</f>
        <v>0</v>
      </c>
      <c r="T22" s="77">
        <f>R27+T28+T31</f>
        <v>12</v>
      </c>
      <c r="U22" s="1"/>
      <c r="V22" s="87" t="s">
        <v>46</v>
      </c>
      <c r="W22" s="106" t="s">
        <v>88</v>
      </c>
      <c r="X22" s="107"/>
      <c r="Y22" s="107"/>
      <c r="Z22" s="107"/>
      <c r="AA22" s="108" t="s">
        <v>14</v>
      </c>
      <c r="AB22" s="75">
        <f>IF(AD28&gt;AB28,1,0)+IF(AD31&gt;AB31,1,0)+IF(AB27&gt;AD27,1,0)</f>
        <v>3</v>
      </c>
      <c r="AC22" s="88">
        <f>IF(AB28&gt;AD28,1,0)+IF(AB31&gt;AD31,1,0)+IF(AD27&gt;AB27,1,0)</f>
        <v>0</v>
      </c>
      <c r="AD22" s="77">
        <f>AB27+AD28+AD31</f>
        <v>12</v>
      </c>
      <c r="AE22" s="1"/>
      <c r="AF22" s="50" t="s">
        <v>50</v>
      </c>
      <c r="AG22" s="97" t="s">
        <v>62</v>
      </c>
      <c r="AH22" s="98"/>
      <c r="AI22" s="98"/>
      <c r="AJ22" s="98"/>
      <c r="AK22" s="99" t="s">
        <v>18</v>
      </c>
      <c r="AL22" s="51">
        <f>IF(AN28&gt;AL28,1,0)+IF(AN31&gt;AL31,1,0)+IF(AL27&gt;AN27,1,0)</f>
        <v>0</v>
      </c>
      <c r="AM22" s="52">
        <f>IF(AL28&gt;AN28,1,0)+IF(AL31&gt;AN31,1,0)+IF(AN27&gt;AL27,1,0)</f>
        <v>3</v>
      </c>
      <c r="AN22" s="53">
        <f>AL27+AN28+AN31</f>
        <v>2</v>
      </c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customFormat="1" ht="15.75" thickBot="1">
      <c r="A23" s="1"/>
      <c r="B23" s="71" t="s">
        <v>39</v>
      </c>
      <c r="C23" s="84" t="s">
        <v>61</v>
      </c>
      <c r="D23" s="85"/>
      <c r="E23" s="85"/>
      <c r="F23" s="85"/>
      <c r="G23" s="86"/>
      <c r="H23" s="72">
        <f>IF(J27&gt;H27,1,0)+IF(J29&gt;H29,1,0)+IF(J30&gt;H30,1,0)</f>
        <v>2</v>
      </c>
      <c r="I23" s="73">
        <f>IF(H27&gt;J27,1,0)+IF(H29&gt;J29,1,0)+IF(H30&gt;J30,1,0)</f>
        <v>1</v>
      </c>
      <c r="J23" s="74">
        <f>J27+J29+J30</f>
        <v>11</v>
      </c>
      <c r="K23" s="1"/>
      <c r="L23" s="54" t="s">
        <v>43</v>
      </c>
      <c r="M23" s="65" t="s">
        <v>58</v>
      </c>
      <c r="N23" s="66"/>
      <c r="O23" s="66"/>
      <c r="P23" s="66"/>
      <c r="Q23" s="67"/>
      <c r="R23" s="55">
        <f>IF(T27&gt;R27,1,0)+IF(T29&gt;R29,1,0)+IF(T30&gt;R30,1,0)</f>
        <v>1</v>
      </c>
      <c r="S23" s="56">
        <f>IF(R27&gt;T27,1,0)+IF(R29&gt;T29,1,0)+IF(R30&gt;T30,1,0)</f>
        <v>2</v>
      </c>
      <c r="T23" s="57">
        <f>T27+T29+T30</f>
        <v>5</v>
      </c>
      <c r="U23" s="1"/>
      <c r="V23" s="54" t="s">
        <v>47</v>
      </c>
      <c r="W23" s="109" t="s">
        <v>18</v>
      </c>
      <c r="X23" s="110"/>
      <c r="Y23" s="110"/>
      <c r="Z23" s="110"/>
      <c r="AA23" s="111" t="s">
        <v>15</v>
      </c>
      <c r="AB23" s="55">
        <f>IF(AD27&gt;AB27,1,0)+IF(AD29&gt;AB29,1,0)+IF(AD30&gt;AB30,1,0)</f>
        <v>0</v>
      </c>
      <c r="AC23" s="56">
        <f>IF(AB27&gt;AD27,1,0)+IF(AB29&gt;AD29,1,0)+IF(AB30&gt;AD30,1,0)</f>
        <v>3</v>
      </c>
      <c r="AD23" s="57">
        <f>AD27+AD29+AD30</f>
        <v>4</v>
      </c>
      <c r="AE23" s="1"/>
      <c r="AF23" s="71" t="s">
        <v>51</v>
      </c>
      <c r="AG23" s="94" t="s">
        <v>60</v>
      </c>
      <c r="AH23" s="95"/>
      <c r="AI23" s="95"/>
      <c r="AJ23" s="95"/>
      <c r="AK23" s="96" t="s">
        <v>19</v>
      </c>
      <c r="AL23" s="72">
        <f>IF(AN27&gt;AL27,1,0)+IF(AN29&gt;AL29,1,0)+IF(AN30&gt;AL30,1,0)</f>
        <v>2</v>
      </c>
      <c r="AM23" s="73">
        <f>IF(AL27&gt;AN27,1,0)+IF(AL29&gt;AN29,1,0)+IF(AL30&gt;AN30,1,0)</f>
        <v>1</v>
      </c>
      <c r="AN23" s="74">
        <f>AN27+AN29+AN30</f>
        <v>10</v>
      </c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ht="15.75" thickBot="1"/>
    <row r="25" spans="1:65" ht="15.75" thickBot="1">
      <c r="C25" s="112" t="s">
        <v>0</v>
      </c>
      <c r="D25" s="113"/>
      <c r="E25" s="113"/>
      <c r="F25" s="113"/>
      <c r="G25" s="113"/>
      <c r="H25" s="112" t="s">
        <v>66</v>
      </c>
      <c r="I25" s="113"/>
      <c r="J25" s="114"/>
      <c r="M25" s="112" t="s">
        <v>0</v>
      </c>
      <c r="N25" s="113"/>
      <c r="O25" s="113"/>
      <c r="P25" s="113"/>
      <c r="Q25" s="113"/>
      <c r="R25" s="112" t="s">
        <v>66</v>
      </c>
      <c r="S25" s="113"/>
      <c r="T25" s="114"/>
      <c r="W25" s="112" t="s">
        <v>0</v>
      </c>
      <c r="X25" s="113"/>
      <c r="Y25" s="113"/>
      <c r="Z25" s="113"/>
      <c r="AA25" s="113"/>
      <c r="AB25" s="112" t="s">
        <v>66</v>
      </c>
      <c r="AC25" s="113"/>
      <c r="AD25" s="114"/>
      <c r="AG25" s="112" t="s">
        <v>0</v>
      </c>
      <c r="AH25" s="113"/>
      <c r="AI25" s="113"/>
      <c r="AJ25" s="113"/>
      <c r="AK25" s="113"/>
      <c r="AL25" s="112" t="s">
        <v>66</v>
      </c>
      <c r="AM25" s="113"/>
      <c r="AN25" s="114"/>
    </row>
    <row r="26" spans="1:65">
      <c r="C26" s="7"/>
      <c r="D26" s="8" t="str">
        <f>B20</f>
        <v>E1</v>
      </c>
      <c r="E26" s="8" t="s">
        <v>65</v>
      </c>
      <c r="F26" s="8" t="str">
        <f>B21</f>
        <v>E2</v>
      </c>
      <c r="G26" s="8"/>
      <c r="H26" s="18">
        <v>1</v>
      </c>
      <c r="I26" s="9" t="s">
        <v>1</v>
      </c>
      <c r="J26" s="19">
        <v>4</v>
      </c>
      <c r="M26" s="7"/>
      <c r="N26" s="8" t="str">
        <f>L20</f>
        <v>F1</v>
      </c>
      <c r="O26" s="8" t="s">
        <v>65</v>
      </c>
      <c r="P26" s="8" t="str">
        <f>L21</f>
        <v>F2</v>
      </c>
      <c r="Q26" s="8"/>
      <c r="R26" s="18">
        <v>4</v>
      </c>
      <c r="S26" s="9" t="s">
        <v>1</v>
      </c>
      <c r="T26" s="19">
        <v>2</v>
      </c>
      <c r="W26" s="7"/>
      <c r="X26" s="8" t="str">
        <f>V20</f>
        <v>G1</v>
      </c>
      <c r="Y26" s="8" t="s">
        <v>65</v>
      </c>
      <c r="Z26" s="8" t="str">
        <f>V21</f>
        <v>G2</v>
      </c>
      <c r="AA26" s="8"/>
      <c r="AB26" s="18">
        <v>0</v>
      </c>
      <c r="AC26" s="9" t="s">
        <v>1</v>
      </c>
      <c r="AD26" s="19">
        <v>4</v>
      </c>
      <c r="AG26" s="7"/>
      <c r="AH26" s="8" t="str">
        <f>AF20</f>
        <v>H1</v>
      </c>
      <c r="AI26" s="8" t="s">
        <v>65</v>
      </c>
      <c r="AJ26" s="8" t="str">
        <f>AF21</f>
        <v>H2</v>
      </c>
      <c r="AK26" s="8"/>
      <c r="AL26" s="18">
        <v>0</v>
      </c>
      <c r="AM26" s="9" t="s">
        <v>1</v>
      </c>
      <c r="AN26" s="19">
        <v>4</v>
      </c>
    </row>
    <row r="27" spans="1:65">
      <c r="C27" s="10"/>
      <c r="D27" s="11" t="str">
        <f>B22</f>
        <v>E3</v>
      </c>
      <c r="E27" s="11" t="s">
        <v>65</v>
      </c>
      <c r="F27" s="11" t="str">
        <f>B23</f>
        <v>E4</v>
      </c>
      <c r="G27" s="11"/>
      <c r="H27" s="20">
        <v>1</v>
      </c>
      <c r="I27" s="12" t="s">
        <v>1</v>
      </c>
      <c r="J27" s="21">
        <v>4</v>
      </c>
      <c r="M27" s="10"/>
      <c r="N27" s="11" t="str">
        <f>L22</f>
        <v>F3</v>
      </c>
      <c r="O27" s="11" t="s">
        <v>65</v>
      </c>
      <c r="P27" s="11" t="str">
        <f>L23</f>
        <v>F4</v>
      </c>
      <c r="Q27" s="11"/>
      <c r="R27" s="20">
        <v>4</v>
      </c>
      <c r="S27" s="12" t="s">
        <v>1</v>
      </c>
      <c r="T27" s="21">
        <v>1</v>
      </c>
      <c r="W27" s="10"/>
      <c r="X27" s="11" t="str">
        <f>V22</f>
        <v>G3</v>
      </c>
      <c r="Y27" s="11" t="s">
        <v>65</v>
      </c>
      <c r="Z27" s="11" t="str">
        <f>V23</f>
        <v>G4</v>
      </c>
      <c r="AA27" s="11"/>
      <c r="AB27" s="20">
        <v>4</v>
      </c>
      <c r="AC27" s="12" t="s">
        <v>1</v>
      </c>
      <c r="AD27" s="21">
        <v>1</v>
      </c>
      <c r="AG27" s="10"/>
      <c r="AH27" s="11" t="str">
        <f>AF22</f>
        <v>H3</v>
      </c>
      <c r="AI27" s="11" t="s">
        <v>65</v>
      </c>
      <c r="AJ27" s="11" t="str">
        <f>AF23</f>
        <v>H4</v>
      </c>
      <c r="AK27" s="11"/>
      <c r="AL27" s="20">
        <v>0</v>
      </c>
      <c r="AM27" s="12" t="s">
        <v>1</v>
      </c>
      <c r="AN27" s="21">
        <v>4</v>
      </c>
    </row>
    <row r="28" spans="1:65">
      <c r="C28" s="10"/>
      <c r="D28" s="11" t="str">
        <f>B20</f>
        <v>E1</v>
      </c>
      <c r="E28" s="11" t="s">
        <v>65</v>
      </c>
      <c r="F28" s="11" t="str">
        <f>B22</f>
        <v>E3</v>
      </c>
      <c r="G28" s="11"/>
      <c r="H28" s="20">
        <v>2</v>
      </c>
      <c r="I28" s="12" t="s">
        <v>1</v>
      </c>
      <c r="J28" s="21">
        <v>4</v>
      </c>
      <c r="M28" s="10"/>
      <c r="N28" s="11" t="str">
        <f>L20</f>
        <v>F1</v>
      </c>
      <c r="O28" s="11" t="s">
        <v>65</v>
      </c>
      <c r="P28" s="11" t="str">
        <f>L22</f>
        <v>F3</v>
      </c>
      <c r="Q28" s="11"/>
      <c r="R28" s="20">
        <v>0</v>
      </c>
      <c r="S28" s="12" t="s">
        <v>1</v>
      </c>
      <c r="T28" s="21">
        <v>4</v>
      </c>
      <c r="W28" s="10"/>
      <c r="X28" s="11" t="str">
        <f>V20</f>
        <v>G1</v>
      </c>
      <c r="Y28" s="11" t="s">
        <v>65</v>
      </c>
      <c r="Z28" s="11" t="str">
        <f>V22</f>
        <v>G3</v>
      </c>
      <c r="AA28" s="11"/>
      <c r="AB28" s="20">
        <v>1</v>
      </c>
      <c r="AC28" s="12" t="s">
        <v>1</v>
      </c>
      <c r="AD28" s="21">
        <v>4</v>
      </c>
      <c r="AG28" s="10"/>
      <c r="AH28" s="11" t="str">
        <f>AF20</f>
        <v>H1</v>
      </c>
      <c r="AI28" s="11" t="s">
        <v>65</v>
      </c>
      <c r="AJ28" s="11" t="str">
        <f>AF22</f>
        <v>H3</v>
      </c>
      <c r="AK28" s="11"/>
      <c r="AL28" s="20">
        <v>4</v>
      </c>
      <c r="AM28" s="12" t="s">
        <v>1</v>
      </c>
      <c r="AN28" s="21">
        <v>2</v>
      </c>
    </row>
    <row r="29" spans="1:65">
      <c r="C29" s="10"/>
      <c r="D29" s="11" t="str">
        <f>B21</f>
        <v>E2</v>
      </c>
      <c r="E29" s="11" t="s">
        <v>65</v>
      </c>
      <c r="F29" s="11" t="str">
        <f>B23</f>
        <v>E4</v>
      </c>
      <c r="G29" s="11"/>
      <c r="H29" s="20">
        <v>4</v>
      </c>
      <c r="I29" s="12" t="s">
        <v>1</v>
      </c>
      <c r="J29" s="21">
        <v>3</v>
      </c>
      <c r="M29" s="10"/>
      <c r="N29" s="11" t="str">
        <f>L21</f>
        <v>F2</v>
      </c>
      <c r="O29" s="11" t="s">
        <v>65</v>
      </c>
      <c r="P29" s="11" t="str">
        <f>L23</f>
        <v>F4</v>
      </c>
      <c r="Q29" s="11"/>
      <c r="R29" s="20">
        <v>1</v>
      </c>
      <c r="S29" s="12" t="s">
        <v>1</v>
      </c>
      <c r="T29" s="21">
        <v>4</v>
      </c>
      <c r="W29" s="10"/>
      <c r="X29" s="11" t="str">
        <f>V21</f>
        <v>G2</v>
      </c>
      <c r="Y29" s="11" t="s">
        <v>65</v>
      </c>
      <c r="Z29" s="11" t="str">
        <f>V23</f>
        <v>G4</v>
      </c>
      <c r="AA29" s="11"/>
      <c r="AB29" s="20">
        <v>4</v>
      </c>
      <c r="AC29" s="12" t="s">
        <v>1</v>
      </c>
      <c r="AD29" s="21">
        <v>2</v>
      </c>
      <c r="AG29" s="10"/>
      <c r="AH29" s="11" t="str">
        <f>AF21</f>
        <v>H2</v>
      </c>
      <c r="AI29" s="11" t="s">
        <v>65</v>
      </c>
      <c r="AJ29" s="11" t="str">
        <f>AF23</f>
        <v>H4</v>
      </c>
      <c r="AK29" s="11"/>
      <c r="AL29" s="20">
        <v>4</v>
      </c>
      <c r="AM29" s="12" t="s">
        <v>1</v>
      </c>
      <c r="AN29" s="21">
        <v>2</v>
      </c>
    </row>
    <row r="30" spans="1:65">
      <c r="C30" s="10"/>
      <c r="D30" s="11" t="str">
        <f>B20</f>
        <v>E1</v>
      </c>
      <c r="E30" s="11" t="s">
        <v>65</v>
      </c>
      <c r="F30" s="11" t="str">
        <f>B23</f>
        <v>E4</v>
      </c>
      <c r="G30" s="11"/>
      <c r="H30" s="20">
        <v>0</v>
      </c>
      <c r="I30" s="12" t="s">
        <v>1</v>
      </c>
      <c r="J30" s="21">
        <v>4</v>
      </c>
      <c r="M30" s="10"/>
      <c r="N30" s="11" t="str">
        <f>L20</f>
        <v>F1</v>
      </c>
      <c r="O30" s="11" t="s">
        <v>65</v>
      </c>
      <c r="P30" s="11" t="str">
        <f>L23</f>
        <v>F4</v>
      </c>
      <c r="Q30" s="11"/>
      <c r="R30" s="20">
        <v>4</v>
      </c>
      <c r="S30" s="12" t="s">
        <v>1</v>
      </c>
      <c r="T30" s="21">
        <v>0</v>
      </c>
      <c r="W30" s="10"/>
      <c r="X30" s="11" t="str">
        <f>V20</f>
        <v>G1</v>
      </c>
      <c r="Y30" s="11" t="s">
        <v>65</v>
      </c>
      <c r="Z30" s="11" t="str">
        <f>V23</f>
        <v>G4</v>
      </c>
      <c r="AA30" s="11"/>
      <c r="AB30" s="20">
        <v>4</v>
      </c>
      <c r="AC30" s="12" t="s">
        <v>1</v>
      </c>
      <c r="AD30" s="21">
        <v>1</v>
      </c>
      <c r="AG30" s="10"/>
      <c r="AH30" s="11" t="str">
        <f>AF20</f>
        <v>H1</v>
      </c>
      <c r="AI30" s="11" t="s">
        <v>65</v>
      </c>
      <c r="AJ30" s="11" t="str">
        <f>AF23</f>
        <v>H4</v>
      </c>
      <c r="AK30" s="11"/>
      <c r="AL30" s="20">
        <v>1</v>
      </c>
      <c r="AM30" s="12" t="s">
        <v>1</v>
      </c>
      <c r="AN30" s="21">
        <v>4</v>
      </c>
    </row>
    <row r="31" spans="1:65" ht="15.75" thickBot="1">
      <c r="C31" s="13"/>
      <c r="D31" s="14" t="str">
        <f>B21</f>
        <v>E2</v>
      </c>
      <c r="E31" s="15" t="s">
        <v>65</v>
      </c>
      <c r="F31" s="15" t="str">
        <f>B22</f>
        <v>E3</v>
      </c>
      <c r="G31" s="14"/>
      <c r="H31" s="22">
        <v>4</v>
      </c>
      <c r="I31" s="14" t="s">
        <v>1</v>
      </c>
      <c r="J31" s="23">
        <v>3</v>
      </c>
      <c r="M31" s="13"/>
      <c r="N31" s="14" t="str">
        <f>L21</f>
        <v>F2</v>
      </c>
      <c r="O31" s="15" t="s">
        <v>65</v>
      </c>
      <c r="P31" s="15" t="str">
        <f>L22</f>
        <v>F3</v>
      </c>
      <c r="Q31" s="14"/>
      <c r="R31" s="22">
        <v>2</v>
      </c>
      <c r="S31" s="14" t="s">
        <v>1</v>
      </c>
      <c r="T31" s="23">
        <v>4</v>
      </c>
      <c r="W31" s="13"/>
      <c r="X31" s="14" t="str">
        <f>V21</f>
        <v>G2</v>
      </c>
      <c r="Y31" s="15" t="s">
        <v>65</v>
      </c>
      <c r="Z31" s="15" t="str">
        <f>V22</f>
        <v>G3</v>
      </c>
      <c r="AA31" s="14"/>
      <c r="AB31" s="22">
        <v>1</v>
      </c>
      <c r="AC31" s="14" t="s">
        <v>1</v>
      </c>
      <c r="AD31" s="23">
        <v>4</v>
      </c>
      <c r="AG31" s="13"/>
      <c r="AH31" s="14" t="str">
        <f>AF21</f>
        <v>H2</v>
      </c>
      <c r="AI31" s="15" t="s">
        <v>65</v>
      </c>
      <c r="AJ31" s="15" t="str">
        <f>AF22</f>
        <v>H3</v>
      </c>
      <c r="AK31" s="14"/>
      <c r="AL31" s="22">
        <v>4</v>
      </c>
      <c r="AM31" s="14" t="s">
        <v>1</v>
      </c>
      <c r="AN31" s="23">
        <v>0</v>
      </c>
    </row>
    <row r="32" spans="1:65">
      <c r="C32" s="1" t="s">
        <v>99</v>
      </c>
      <c r="M32" s="1" t="s">
        <v>98</v>
      </c>
      <c r="R32" s="5"/>
      <c r="S32" s="5"/>
      <c r="T32" s="5"/>
      <c r="W32" s="1" t="s">
        <v>97</v>
      </c>
      <c r="AG32" s="1" t="s">
        <v>96</v>
      </c>
    </row>
  </sheetData>
  <mergeCells count="52">
    <mergeCell ref="AG19:AK19"/>
    <mergeCell ref="AB9:AD9"/>
    <mergeCell ref="A1:AN1"/>
    <mergeCell ref="AL9:AN9"/>
    <mergeCell ref="M9:Q9"/>
    <mergeCell ref="R9:T9"/>
    <mergeCell ref="W9:AA9"/>
    <mergeCell ref="AG9:AK9"/>
    <mergeCell ref="M3:Q3"/>
    <mergeCell ref="M4:Q4"/>
    <mergeCell ref="M5:Q5"/>
    <mergeCell ref="M6:Q6"/>
    <mergeCell ref="M7:Q7"/>
    <mergeCell ref="W3:AA3"/>
    <mergeCell ref="W4:AA4"/>
    <mergeCell ref="C19:G19"/>
    <mergeCell ref="C20:G20"/>
    <mergeCell ref="C21:G21"/>
    <mergeCell ref="C22:G22"/>
    <mergeCell ref="C9:G9"/>
    <mergeCell ref="C25:G25"/>
    <mergeCell ref="H9:J9"/>
    <mergeCell ref="AG25:AK25"/>
    <mergeCell ref="AL25:AN25"/>
    <mergeCell ref="AG20:AK20"/>
    <mergeCell ref="AG21:AK21"/>
    <mergeCell ref="AG22:AK22"/>
    <mergeCell ref="AG23:AK23"/>
    <mergeCell ref="AB25:AD25"/>
    <mergeCell ref="M19:Q19"/>
    <mergeCell ref="W20:AA20"/>
    <mergeCell ref="W21:AA21"/>
    <mergeCell ref="W22:AA22"/>
    <mergeCell ref="W23:AA23"/>
    <mergeCell ref="H25:J25"/>
    <mergeCell ref="M25:Q25"/>
    <mergeCell ref="R25:T25"/>
    <mergeCell ref="W5:AA5"/>
    <mergeCell ref="W6:AA6"/>
    <mergeCell ref="W7:AA7"/>
    <mergeCell ref="W19:AA19"/>
    <mergeCell ref="W25:AA25"/>
    <mergeCell ref="AG3:AK3"/>
    <mergeCell ref="AG4:AK4"/>
    <mergeCell ref="AG5:AK5"/>
    <mergeCell ref="AG6:AK6"/>
    <mergeCell ref="AG7:AK7"/>
    <mergeCell ref="C3:G3"/>
    <mergeCell ref="C7:G7"/>
    <mergeCell ref="C6:G6"/>
    <mergeCell ref="C5:G5"/>
    <mergeCell ref="C4:G4"/>
  </mergeCells>
  <pageMargins left="0.25" right="0.25" top="0.75" bottom="0.75" header="0.3" footer="0.3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4D2B-B990-46DC-B535-C82FA1CE5A9A}">
  <sheetPr>
    <pageSetUpPr fitToPage="1"/>
  </sheetPr>
  <dimension ref="A1:AM32"/>
  <sheetViews>
    <sheetView showGridLines="0" tabSelected="1" zoomScaleNormal="100" workbookViewId="0">
      <selection activeCell="A33" sqref="A33"/>
    </sheetView>
  </sheetViews>
  <sheetFormatPr defaultColWidth="9.140625" defaultRowHeight="12.75"/>
  <cols>
    <col min="1" max="1" width="22.85546875" style="29" customWidth="1"/>
    <col min="2" max="4" width="2.85546875" style="40" customWidth="1"/>
    <col min="5" max="5" width="5.5703125" style="29" customWidth="1"/>
    <col min="6" max="6" width="22.85546875" style="29" customWidth="1"/>
    <col min="7" max="9" width="2.85546875" style="40" customWidth="1"/>
    <col min="10" max="10" width="5.5703125" style="29" customWidth="1"/>
    <col min="11" max="11" width="22.85546875" style="29" customWidth="1"/>
    <col min="12" max="14" width="2.85546875" style="40" customWidth="1"/>
    <col min="15" max="15" width="5.5703125" style="29" customWidth="1"/>
    <col min="16" max="16" width="22.85546875" style="29" customWidth="1"/>
    <col min="17" max="21" width="2.85546875" style="40" customWidth="1"/>
    <col min="22" max="22" width="5.5703125" style="29" customWidth="1"/>
    <col min="23" max="23" width="18.42578125" style="29" customWidth="1"/>
    <col min="24" max="24" width="3.42578125" style="29" customWidth="1"/>
    <col min="25" max="25" width="5.5703125" style="29" customWidth="1"/>
    <col min="26" max="26" width="18.42578125" style="29" customWidth="1"/>
    <col min="27" max="27" width="3.42578125" style="29" customWidth="1"/>
    <col min="28" max="28" width="5.5703125" style="29" customWidth="1"/>
    <col min="29" max="29" width="3.42578125" style="29" customWidth="1"/>
    <col min="30" max="30" width="18.42578125" style="29" customWidth="1"/>
    <col min="31" max="31" width="3.42578125" style="29" customWidth="1"/>
    <col min="32" max="16384" width="9.140625" style="29"/>
  </cols>
  <sheetData>
    <row r="1" spans="1:39" s="1" customFormat="1" ht="33.75">
      <c r="A1" s="121" t="str">
        <f>Poules!A1</f>
        <v>Beker seizoen 60 (voorjaar 2026)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>
      <c r="A2" s="122" t="s">
        <v>89</v>
      </c>
      <c r="B2" s="122"/>
      <c r="C2" s="122"/>
      <c r="D2" s="122"/>
    </row>
    <row r="3" spans="1:39" ht="18.75" customHeight="1">
      <c r="A3" s="48" t="s">
        <v>72</v>
      </c>
      <c r="F3" s="122" t="s">
        <v>90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49"/>
    </row>
    <row r="4" spans="1:39" ht="17.25" customHeight="1">
      <c r="A4" s="30" t="s">
        <v>67</v>
      </c>
      <c r="F4" s="48" t="s">
        <v>72</v>
      </c>
      <c r="K4" s="49"/>
      <c r="L4" s="49"/>
      <c r="M4" s="49"/>
      <c r="N4" s="49"/>
      <c r="O4" s="49"/>
      <c r="P4" s="49"/>
      <c r="Q4" s="49"/>
    </row>
    <row r="5" spans="1:39">
      <c r="A5" s="90" t="s">
        <v>87</v>
      </c>
      <c r="B5" s="41">
        <v>1</v>
      </c>
      <c r="C5" s="41">
        <v>3</v>
      </c>
      <c r="D5" s="41">
        <v>3</v>
      </c>
      <c r="E5" s="32"/>
      <c r="F5" s="30" t="s">
        <v>68</v>
      </c>
      <c r="G5" s="43"/>
      <c r="H5" s="43"/>
      <c r="I5" s="43"/>
      <c r="L5" s="45"/>
      <c r="M5" s="45"/>
      <c r="N5" s="45"/>
      <c r="Z5" s="30"/>
    </row>
    <row r="6" spans="1:39">
      <c r="A6" s="35" t="s">
        <v>10</v>
      </c>
      <c r="B6" s="42">
        <v>3</v>
      </c>
      <c r="C6" s="42">
        <v>1</v>
      </c>
      <c r="D6" s="42">
        <v>2</v>
      </c>
      <c r="F6" s="31" t="s">
        <v>87</v>
      </c>
      <c r="G6" s="42"/>
      <c r="H6" s="42"/>
      <c r="I6" s="42"/>
      <c r="K6" s="48" t="s">
        <v>72</v>
      </c>
      <c r="L6" s="45"/>
      <c r="M6" s="45"/>
      <c r="N6" s="45"/>
      <c r="O6" s="33"/>
    </row>
    <row r="7" spans="1:39" ht="4.5" customHeight="1">
      <c r="A7" s="36"/>
      <c r="J7" s="31"/>
    </row>
    <row r="8" spans="1:39">
      <c r="A8" s="35" t="s">
        <v>5</v>
      </c>
      <c r="B8" s="41">
        <v>1</v>
      </c>
      <c r="C8" s="41">
        <v>0</v>
      </c>
      <c r="D8" s="41"/>
      <c r="E8" s="34"/>
      <c r="F8" s="31" t="s">
        <v>54</v>
      </c>
      <c r="G8" s="41"/>
      <c r="H8" s="41"/>
      <c r="I8" s="41"/>
      <c r="J8" s="37"/>
      <c r="K8" s="30" t="s">
        <v>69</v>
      </c>
      <c r="W8" s="30"/>
    </row>
    <row r="9" spans="1:39">
      <c r="A9" s="89" t="s">
        <v>54</v>
      </c>
      <c r="B9" s="42">
        <v>3</v>
      </c>
      <c r="C9" s="42">
        <v>3</v>
      </c>
      <c r="D9" s="42"/>
      <c r="G9" s="44"/>
      <c r="H9" s="44"/>
      <c r="I9" s="44"/>
      <c r="K9" s="31"/>
      <c r="L9" s="46"/>
      <c r="M9" s="46"/>
      <c r="N9" s="46"/>
    </row>
    <row r="10" spans="1:39" ht="4.5" customHeight="1">
      <c r="A10" s="36"/>
      <c r="O10" s="31"/>
    </row>
    <row r="11" spans="1:39">
      <c r="A11" s="89" t="s">
        <v>60</v>
      </c>
      <c r="B11" s="41">
        <v>3</v>
      </c>
      <c r="C11" s="41">
        <v>3</v>
      </c>
      <c r="D11" s="41"/>
      <c r="E11" s="34"/>
      <c r="G11" s="43"/>
      <c r="H11" s="43"/>
      <c r="I11" s="43"/>
      <c r="K11" s="31"/>
      <c r="L11" s="46"/>
      <c r="M11" s="46"/>
      <c r="N11" s="46"/>
      <c r="O11" s="38"/>
    </row>
    <row r="12" spans="1:39">
      <c r="A12" s="35" t="s">
        <v>61</v>
      </c>
      <c r="B12" s="42">
        <v>2</v>
      </c>
      <c r="C12" s="42">
        <v>0</v>
      </c>
      <c r="D12" s="42"/>
      <c r="F12" s="35" t="s">
        <v>60</v>
      </c>
      <c r="G12" s="42"/>
      <c r="H12" s="42"/>
      <c r="I12" s="42"/>
      <c r="J12" s="37"/>
      <c r="O12" s="38"/>
      <c r="P12" s="48" t="s">
        <v>73</v>
      </c>
    </row>
    <row r="13" spans="1:39" ht="4.5" customHeight="1">
      <c r="A13" s="36"/>
      <c r="J13" s="31"/>
      <c r="O13" s="38"/>
    </row>
    <row r="14" spans="1:39">
      <c r="A14" s="89" t="s">
        <v>57</v>
      </c>
      <c r="B14" s="41">
        <v>3</v>
      </c>
      <c r="C14" s="41">
        <v>3</v>
      </c>
      <c r="D14" s="41"/>
      <c r="E14" s="34"/>
      <c r="F14" s="35" t="s">
        <v>57</v>
      </c>
      <c r="G14" s="41"/>
      <c r="H14" s="41"/>
      <c r="I14" s="41"/>
      <c r="L14" s="47"/>
      <c r="M14" s="47"/>
      <c r="N14" s="47"/>
      <c r="O14" s="38"/>
      <c r="P14" s="30" t="s">
        <v>70</v>
      </c>
      <c r="T14" s="30"/>
    </row>
    <row r="15" spans="1:39">
      <c r="A15" s="35" t="s">
        <v>53</v>
      </c>
      <c r="B15" s="42">
        <v>1</v>
      </c>
      <c r="C15" s="42">
        <v>0</v>
      </c>
      <c r="D15" s="42"/>
      <c r="G15" s="44"/>
      <c r="H15" s="44"/>
      <c r="I15" s="44"/>
      <c r="L15" s="45"/>
      <c r="M15" s="45"/>
      <c r="N15" s="45"/>
      <c r="P15" s="31"/>
      <c r="Q15" s="46"/>
      <c r="R15" s="46"/>
      <c r="S15" s="46"/>
      <c r="T15" s="46"/>
      <c r="U15" s="46"/>
    </row>
    <row r="16" spans="1:39" ht="4.5" customHeight="1">
      <c r="A16" s="36"/>
      <c r="L16" s="47"/>
      <c r="M16" s="47"/>
      <c r="N16" s="47"/>
    </row>
    <row r="17" spans="1:21">
      <c r="A17" s="35" t="s">
        <v>82</v>
      </c>
      <c r="B17" s="41">
        <v>2</v>
      </c>
      <c r="C17" s="41">
        <v>0</v>
      </c>
      <c r="D17" s="41"/>
      <c r="E17" s="34"/>
      <c r="G17" s="43"/>
      <c r="H17" s="43"/>
      <c r="I17" s="43"/>
      <c r="L17" s="45"/>
      <c r="M17" s="45"/>
      <c r="N17" s="45"/>
      <c r="P17" s="31"/>
      <c r="Q17" s="46"/>
      <c r="R17" s="46"/>
      <c r="S17" s="46"/>
      <c r="T17" s="46"/>
      <c r="U17" s="46"/>
    </row>
    <row r="18" spans="1:21">
      <c r="A18" s="89" t="s">
        <v>19</v>
      </c>
      <c r="B18" s="42">
        <v>3</v>
      </c>
      <c r="C18" s="42">
        <v>3</v>
      </c>
      <c r="D18" s="42"/>
      <c r="F18" s="31" t="s">
        <v>19</v>
      </c>
      <c r="G18" s="42"/>
      <c r="H18" s="42"/>
      <c r="I18" s="42"/>
      <c r="L18" s="47"/>
      <c r="M18" s="47"/>
      <c r="N18" s="47"/>
      <c r="O18" s="38"/>
    </row>
    <row r="19" spans="1:21" ht="4.5" customHeight="1">
      <c r="A19" s="36"/>
      <c r="J19" s="31"/>
      <c r="O19" s="38"/>
    </row>
    <row r="20" spans="1:21">
      <c r="A20" s="89" t="s">
        <v>100</v>
      </c>
      <c r="B20" s="41">
        <v>3</v>
      </c>
      <c r="C20" s="41">
        <v>3</v>
      </c>
      <c r="D20" s="41"/>
      <c r="E20" s="34"/>
      <c r="F20" s="31" t="s">
        <v>100</v>
      </c>
      <c r="G20" s="41"/>
      <c r="H20" s="41"/>
      <c r="I20" s="41"/>
      <c r="J20" s="37"/>
      <c r="L20" s="45"/>
      <c r="M20" s="45"/>
      <c r="N20" s="45"/>
      <c r="O20" s="38"/>
    </row>
    <row r="21" spans="1:21">
      <c r="A21" s="35" t="s">
        <v>17</v>
      </c>
      <c r="B21" s="42">
        <v>2</v>
      </c>
      <c r="C21" s="42">
        <v>0</v>
      </c>
      <c r="D21" s="42"/>
      <c r="G21" s="44"/>
      <c r="H21" s="44"/>
      <c r="I21" s="44"/>
      <c r="K21" s="31"/>
      <c r="L21" s="46"/>
      <c r="M21" s="46"/>
      <c r="N21" s="46"/>
      <c r="O21" s="38"/>
      <c r="P21" s="48" t="s">
        <v>72</v>
      </c>
    </row>
    <row r="22" spans="1:21" ht="4.5" customHeight="1">
      <c r="A22" s="36"/>
      <c r="O22" s="31"/>
    </row>
    <row r="23" spans="1:21">
      <c r="A23" s="89" t="s">
        <v>15</v>
      </c>
      <c r="B23" s="41">
        <v>3</v>
      </c>
      <c r="C23" s="41">
        <v>3</v>
      </c>
      <c r="D23" s="41"/>
      <c r="E23" s="34"/>
      <c r="G23" s="43"/>
      <c r="H23" s="43"/>
      <c r="I23" s="43"/>
      <c r="K23" s="31"/>
      <c r="L23" s="46"/>
      <c r="M23" s="46"/>
      <c r="N23" s="46"/>
      <c r="P23" s="30" t="s">
        <v>71</v>
      </c>
    </row>
    <row r="24" spans="1:21">
      <c r="A24" s="35" t="s">
        <v>6</v>
      </c>
      <c r="B24" s="42">
        <v>0</v>
      </c>
      <c r="C24" s="42">
        <v>0</v>
      </c>
      <c r="D24" s="42"/>
      <c r="F24" s="35" t="s">
        <v>15</v>
      </c>
      <c r="G24" s="42"/>
      <c r="H24" s="42"/>
      <c r="I24" s="42"/>
      <c r="J24" s="37"/>
      <c r="L24" s="45"/>
      <c r="M24" s="45"/>
      <c r="N24" s="45"/>
      <c r="P24" s="31"/>
      <c r="Q24" s="46"/>
      <c r="R24" s="46"/>
      <c r="S24" s="46"/>
    </row>
    <row r="25" spans="1:21" ht="4.5" customHeight="1">
      <c r="A25" s="36"/>
      <c r="J25" s="31"/>
    </row>
    <row r="26" spans="1:21">
      <c r="A26" s="89" t="s">
        <v>84</v>
      </c>
      <c r="B26" s="41">
        <v>3</v>
      </c>
      <c r="C26" s="41">
        <v>3</v>
      </c>
      <c r="D26" s="41"/>
      <c r="E26" s="34"/>
      <c r="F26" s="35" t="s">
        <v>84</v>
      </c>
      <c r="G26" s="41"/>
      <c r="H26" s="41"/>
      <c r="I26" s="41"/>
      <c r="L26" s="45"/>
      <c r="M26" s="45"/>
      <c r="N26" s="45"/>
      <c r="P26" s="31"/>
      <c r="Q26" s="46"/>
      <c r="R26" s="46"/>
      <c r="S26" s="46"/>
    </row>
    <row r="27" spans="1:21">
      <c r="A27" s="35" t="s">
        <v>86</v>
      </c>
      <c r="B27" s="42">
        <v>0</v>
      </c>
      <c r="C27" s="42">
        <v>0</v>
      </c>
      <c r="D27" s="42"/>
      <c r="G27" s="44"/>
      <c r="H27" s="44"/>
      <c r="I27" s="44"/>
      <c r="L27" s="45"/>
      <c r="M27" s="45"/>
      <c r="N27" s="45"/>
    </row>
    <row r="28" spans="1:21" ht="4.5" customHeight="1">
      <c r="A28" s="36"/>
    </row>
    <row r="30" spans="1:21">
      <c r="A30" s="29" t="s">
        <v>101</v>
      </c>
    </row>
    <row r="31" spans="1:21">
      <c r="A31" s="29" t="s">
        <v>102</v>
      </c>
    </row>
    <row r="32" spans="1:21">
      <c r="A32" s="29" t="s">
        <v>103</v>
      </c>
    </row>
  </sheetData>
  <mergeCells count="3">
    <mergeCell ref="A1:V1"/>
    <mergeCell ref="F3:P3"/>
    <mergeCell ref="A2:D2"/>
  </mergeCells>
  <phoneticPr fontId="13" type="noConversion"/>
  <conditionalFormatting sqref="A5:A6 A11:A12 A18 A20:A21 A23:A24 A26">
    <cfRule type="expression" dxfId="5" priority="6">
      <formula>A5="CHECK POULESTANDEN"</formula>
    </cfRule>
  </conditionalFormatting>
  <conditionalFormatting sqref="A9">
    <cfRule type="expression" dxfId="4" priority="5">
      <formula>A9="CHECK POULESTANDEN"</formula>
    </cfRule>
  </conditionalFormatting>
  <conditionalFormatting sqref="A15">
    <cfRule type="expression" dxfId="3" priority="4">
      <formula>A15="CHECK POULESTANDEN"</formula>
    </cfRule>
  </conditionalFormatting>
  <conditionalFormatting sqref="F12">
    <cfRule type="expression" dxfId="2" priority="2">
      <formula>F12="CHECK POULESTANDEN"</formula>
    </cfRule>
  </conditionalFormatting>
  <conditionalFormatting sqref="F14">
    <cfRule type="expression" dxfId="1" priority="1">
      <formula>F14="CHECK POULESTANDEN"</formula>
    </cfRule>
  </conditionalFormatting>
  <conditionalFormatting sqref="F24">
    <cfRule type="expression" dxfId="0" priority="3">
      <formula>F24="CHECK POULESTANDEN"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Poules</vt:lpstr>
      <vt:lpstr>KO laatste 16</vt:lpstr>
      <vt:lpstr>'KO laatste 16'!Afdrukbereik</vt:lpstr>
      <vt:lpstr>Poules!Afdrukbereik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van Beek</dc:creator>
  <cp:lastModifiedBy>Michel van Hulzen</cp:lastModifiedBy>
  <cp:lastPrinted>2026-04-27T15:00:23Z</cp:lastPrinted>
  <dcterms:created xsi:type="dcterms:W3CDTF">2025-09-17T11:20:18Z</dcterms:created>
  <dcterms:modified xsi:type="dcterms:W3CDTF">2026-04-30T16:58:41Z</dcterms:modified>
</cp:coreProperties>
</file>